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Backlog" state="visible" r:id="rId3"/>
    <sheet sheetId="2" name="Légende" state="visible" r:id="rId4"/>
    <sheet sheetId="3" name="Indicateurs d'avancements" state="visible" r:id="rId5"/>
  </sheets>
  <definedNames/>
  <calcPr/>
</workbook>
</file>

<file path=xl/sharedStrings.xml><?xml version="1.0" encoding="utf-8"?>
<sst xmlns="http://schemas.openxmlformats.org/spreadsheetml/2006/main">
  <si>
    <t>Désignations</t>
  </si>
  <si>
    <t>Descriptions</t>
  </si>
  <si>
    <t>Estimations</t>
  </si>
  <si>
    <t>Réel</t>
  </si>
  <si>
    <t>Bilan</t>
  </si>
  <si>
    <t>Domaines</t>
  </si>
  <si>
    <t>Id</t>
  </si>
  <si>
    <t>Lots</t>
  </si>
  <si>
    <t>Sprints</t>
  </si>
  <si>
    <t>Cas d'utilisations</t>
  </si>
  <si>
    <t>Précisions</t>
  </si>
  <si>
    <t>Valeurs ajoutées</t>
  </si>
  <si>
    <t>Complexités</t>
  </si>
  <si>
    <t>Priorités</t>
  </si>
  <si>
    <t>Durées</t>
  </si>
  <si>
    <t>Ressources</t>
  </si>
  <si>
    <t>Coûts</t>
  </si>
  <si>
    <t>Durées</t>
  </si>
  <si>
    <t>Ressources</t>
  </si>
  <si>
    <t>Avancements</t>
  </si>
  <si>
    <t>Coûts</t>
  </si>
  <si>
    <t>Balance</t>
  </si>
  <si>
    <t>Conjecture</t>
  </si>
  <si>
    <t>Community</t>
  </si>
  <si>
    <t>TweetAresourceAndTimelineConception</t>
  </si>
  <si>
    <t>R,P</t>
  </si>
  <si>
    <t>R,P</t>
  </si>
  <si>
    <t>1.1</t>
  </si>
  <si>
    <t>Analyse des besoins</t>
  </si>
  <si>
    <t>propre à la tâche</t>
  </si>
  <si>
    <t>R,P</t>
  </si>
  <si>
    <t>R,P</t>
  </si>
  <si>
    <t>1.2</t>
  </si>
  <si>
    <t>État de l'art</t>
  </si>
  <si>
    <t>P</t>
  </si>
  <si>
    <t>P</t>
  </si>
  <si>
    <t>1.3</t>
  </si>
  <si>
    <t>Recherche documentaire</t>
  </si>
  <si>
    <t>docs api, tuto, etc...</t>
  </si>
  <si>
    <t>R</t>
  </si>
  <si>
    <t>R</t>
  </si>
  <si>
    <t>1.4</t>
  </si>
  <si>
    <t>Formalisation du modèle et production de la documentation associé</t>
  </si>
  <si>
    <t>R,P</t>
  </si>
  <si>
    <t>R,P</t>
  </si>
  <si>
    <t>1.5</t>
  </si>
  <si>
    <t>Micro prototypage et validation de la faisabilité</t>
  </si>
  <si>
    <t>R,P</t>
  </si>
  <si>
    <t>R,P</t>
  </si>
  <si>
    <t>TweetAResourceImplementation</t>
  </si>
  <si>
    <t>R,O</t>
  </si>
  <si>
    <t>R,P</t>
  </si>
  <si>
    <t>2.1</t>
  </si>
  <si>
    <t>Implémentation de la gestion des comptes (Twitter) dans le profile utilisateur Sympozer</t>
  </si>
  <si>
    <t>Front-end</t>
  </si>
  <si>
    <t>R,O</t>
  </si>
  <si>
    <t>R</t>
  </si>
  <si>
    <t>2.2</t>
  </si>
  <si>
    <t>Définition et implémentation/extension des entités + persistance</t>
  </si>
  <si>
    <t>Back-end</t>
  </si>
  <si>
    <t>R,O</t>
  </si>
  <si>
    <t>P</t>
  </si>
  <si>
    <t>2.3</t>
  </si>
  <si>
    <t>Insertion des nouveaux éléments sur la structure "ressources"</t>
  </si>
  <si>
    <t>Back-end</t>
  </si>
  <si>
    <t>R</t>
  </si>
  <si>
    <t>P</t>
  </si>
  <si>
    <t>2.4</t>
  </si>
  <si>
    <t>Implémentation des éléments d'interface</t>
  </si>
  <si>
    <t>Front-end</t>
  </si>
  <si>
    <t>O</t>
  </si>
  <si>
    <t>R</t>
  </si>
  <si>
    <t>2.5</t>
  </si>
  <si>
    <t>Mise en place pour une ressource et tests sur un scénario utilisateur</t>
  </si>
  <si>
    <t>R,O</t>
  </si>
  <si>
    <t>R,P</t>
  </si>
  <si>
    <t>2.6</t>
  </si>
  <si>
    <t>Propagation à l'ensemble des ressources éligibles</t>
  </si>
  <si>
    <t>R,O</t>
  </si>
  <si>
    <t>R,P</t>
  </si>
  <si>
    <t>3.1</t>
  </si>
  <si>
    <t>TimelineImplementation</t>
  </si>
  <si>
    <t>P,A</t>
  </si>
  <si>
    <t>R,P</t>
  </si>
  <si>
    <t>3.2</t>
  </si>
  <si>
    <t>Implémentation des structures de données avec persistance</t>
  </si>
  <si>
    <t>Back-end</t>
  </si>
  <si>
    <t>P,A</t>
  </si>
  <si>
    <t>P</t>
  </si>
  <si>
    <t>3.3</t>
  </si>
  <si>
    <t>Implémentation de la gestion du hashtag pour la conférence</t>
  </si>
  <si>
    <t>Front-end</t>
  </si>
  <si>
    <t>P,A</t>
  </si>
  <si>
    <t>P</t>
  </si>
  <si>
    <t>3.4</t>
  </si>
  <si>
    <t>Interface - Visualisation des timelines sur les pages des utilisateurs et des conférences</t>
  </si>
  <si>
    <t>Front-end</t>
  </si>
  <si>
    <t>P,A</t>
  </si>
  <si>
    <t>R</t>
  </si>
  <si>
    <t>3.5</t>
  </si>
  <si>
    <t>Tests unitaires et scénario utilisateur</t>
  </si>
  <si>
    <t>P,A</t>
  </si>
  <si>
    <t>R,P</t>
  </si>
  <si>
    <t>ShareConception</t>
  </si>
  <si>
    <t>A,O</t>
  </si>
  <si>
    <t>A,O</t>
  </si>
  <si>
    <t>4.1</t>
  </si>
  <si>
    <t>Étude de l'existant</t>
  </si>
  <si>
    <t>A,O</t>
  </si>
  <si>
    <t>A,O</t>
  </si>
  <si>
    <t>4.2</t>
  </si>
  <si>
    <t>Analyse prototypage et validation</t>
  </si>
  <si>
    <t>A,O</t>
  </si>
  <si>
    <t>A,O</t>
  </si>
  <si>
    <t>ShareImplementation</t>
  </si>
  <si>
    <t>A,O</t>
  </si>
  <si>
    <t>A,O</t>
  </si>
  <si>
    <t>5.1</t>
  </si>
  <si>
    <t>Implémentation d'un widget test</t>
  </si>
  <si>
    <t>A</t>
  </si>
  <si>
    <t>A,O</t>
  </si>
  <si>
    <t>5.2</t>
  </si>
  <si>
    <t>Implémentation des autres widgets</t>
  </si>
  <si>
    <t>O</t>
  </si>
  <si>
    <t>A,O</t>
  </si>
  <si>
    <t>5.3</t>
  </si>
  <si>
    <t>Tests unitaires</t>
  </si>
  <si>
    <t>O</t>
  </si>
  <si>
    <t>A,O</t>
  </si>
  <si>
    <t>Testing</t>
  </si>
  <si>
    <t>R,P,A,O</t>
  </si>
  <si>
    <t>R,P,A,O</t>
  </si>
  <si>
    <t>6.1</t>
  </si>
  <si>
    <t>Tests d'intégration Timeline</t>
  </si>
  <si>
    <t>R,P,A,0</t>
  </si>
  <si>
    <t>R,P,A,O</t>
  </si>
  <si>
    <t>6.2</t>
  </si>
  <si>
    <t>Tests d'intégration Share</t>
  </si>
  <si>
    <t>R,P,A,0</t>
  </si>
  <si>
    <t>R,P,A,O</t>
  </si>
  <si>
    <t>GestionDeProjet</t>
  </si>
  <si>
    <t>B</t>
  </si>
  <si>
    <t>B</t>
  </si>
  <si>
    <t>7.1</t>
  </si>
  <si>
    <t>Daily scrum meetings et Sprint meeting</t>
  </si>
  <si>
    <t>B</t>
  </si>
  <si>
    <t>B</t>
  </si>
  <si>
    <t>7.2</t>
  </si>
  <si>
    <t>Gestion et suivi des traqueurs</t>
  </si>
  <si>
    <t>B</t>
  </si>
  <si>
    <t>B</t>
  </si>
  <si>
    <t>7.3</t>
  </si>
  <si>
    <t>Temps destiné à l'équipe</t>
  </si>
  <si>
    <t>Questions, analyses..</t>
  </si>
  <si>
    <t>B</t>
  </si>
  <si>
    <t>B</t>
  </si>
  <si>
    <t>7.4</t>
  </si>
  <si>
    <t>Documentation post-sprint et mise à jour des documents</t>
  </si>
  <si>
    <t>B</t>
  </si>
  <si>
    <t>B</t>
  </si>
  <si>
    <t>Total</t>
  </si>
  <si>
    <t>Available</t>
  </si>
  <si>
    <t>Reliquat</t>
  </si>
  <si>
    <t>Intitulés</t>
  </si>
  <si>
    <t>Valeurs possibles</t>
  </si>
  <si>
    <t>Descriptions</t>
  </si>
  <si>
    <t>Couleurs</t>
  </si>
  <si>
    <t>Signification</t>
  </si>
  <si>
    <t>Domaines</t>
  </si>
  <si>
    <t>Community</t>
  </si>
  <si>
    <t>Nom du domaine d'application</t>
  </si>
  <si>
    <t>Id</t>
  </si>
  <si>
    <t>[1-x]</t>
  </si>
  <si>
    <t>Numéro d'identification</t>
  </si>
  <si>
    <t>Associer à un Sprint de manière facultative</t>
  </si>
  <si>
    <t>Lots</t>
  </si>
  <si>
    <t>[1-x]</t>
  </si>
  <si>
    <t>Numéro de lot</t>
  </si>
  <si>
    <t>Non plannifier dans les Sprints - non réalisé</t>
  </si>
  <si>
    <t>Sprints</t>
  </si>
  <si>
    <t>{#1, #2, #3}</t>
  </si>
  <si>
    <t>Numéro du Sprint associé à la tâche</t>
  </si>
  <si>
    <t>Cas d'utilisations</t>
  </si>
  <si>
    <t>-</t>
  </si>
  <si>
    <t>Synthèse scénario</t>
  </si>
  <si>
    <t>Précisions</t>
  </si>
  <si>
    <t>-</t>
  </si>
  <si>
    <t>Description fonctionnelle supplémentaire</t>
  </si>
  <si>
    <t>Valeurs ajoutées</t>
  </si>
  <si>
    <t>[1-10]</t>
  </si>
  <si>
    <t>Indicateur de valeur</t>
  </si>
  <si>
    <t>Complexités</t>
  </si>
  <si>
    <t>[1-10]</t>
  </si>
  <si>
    <t>Indicateur de complexité</t>
  </si>
  <si>
    <t>Priorités</t>
  </si>
  <si>
    <t>[1-10]</t>
  </si>
  <si>
    <t>Indicateur de priorité</t>
  </si>
  <si>
    <t>Durées</t>
  </si>
  <si>
    <t>x Heures</t>
  </si>
  <si>
    <t>Estimation de la durée de la tâche en heures</t>
  </si>
  <si>
    <t>Ressources</t>
  </si>
  <si>
    <t>{B,R,P,O,A}</t>
  </si>
  <si>
    <t>Liste des personnes qui contribueront à la tâche</t>
  </si>
  <si>
    <t>Coûts</t>
  </si>
  <si>
    <t>x jour/homme</t>
  </si>
  <si>
    <t>Estimation du coût de la tâche en Journée/Homme</t>
  </si>
  <si>
    <t>Durées</t>
  </si>
  <si>
    <t>x Heures</t>
  </si>
  <si>
    <t>Durée de la tâche en heures</t>
  </si>
  <si>
    <t>Ressources</t>
  </si>
  <si>
    <t>{B,R,P,O,A}</t>
  </si>
  <si>
    <t>Liste des personnes qui contribuent à la tâche</t>
  </si>
  <si>
    <t>Avancement</t>
  </si>
  <si>
    <t>[0%-100%]</t>
  </si>
  <si>
    <t>Indicateur réel d'avancement en pourcentage</t>
  </si>
  <si>
    <t>Coûts</t>
  </si>
  <si>
    <t>x jour/homme</t>
  </si>
  <si>
    <t>Coût réel de la tâche en Journée/Homme</t>
  </si>
  <si>
    <t>Balance</t>
  </si>
  <si>
    <t>Calculé</t>
  </si>
  <si>
    <t>Le différentiel de coût entre l'estimation et le constat</t>
  </si>
  <si>
    <t>Conjecture</t>
  </si>
  <si>
    <t>Calculé</t>
  </si>
  <si>
    <t>Indicateur perso qui donne une tendance</t>
  </si>
  <si>
    <t>Définir des jalons pour chaque tâches..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</si>
</sst>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name val="Arial"/>
    </font>
    <font>
      <b/>
      <sz val="10.0"/>
      <name val="Verdana"/>
    </font>
    <font>
      <b/>
    </font>
    <font>
      <sz val="10.0"/>
      <name val="Verdana"/>
    </font>
    <font/>
  </fonts>
  <fills count="20">
    <fill>
      <patternFill patternType="none"/>
    </fill>
    <fill>
      <patternFill patternType="lightGray"/>
    </fill>
    <fill>
      <patternFill patternType="solid">
        <fgColor rgb="FF6D9EEB"/>
        <bgColor rgb="FF6D9EEB"/>
      </patternFill>
    </fill>
    <fill>
      <patternFill patternType="solid">
        <fgColor rgb="FFFFD966"/>
        <bgColor rgb="FFFFD966"/>
      </patternFill>
    </fill>
    <fill>
      <patternFill patternType="solid">
        <fgColor rgb="FF8E7CC3"/>
        <bgColor rgb="FF8E7CC3"/>
      </patternFill>
    </fill>
    <fill>
      <patternFill patternType="solid">
        <fgColor rgb="FFC27BA0"/>
        <bgColor rgb="FFC27BA0"/>
      </patternFill>
    </fill>
    <fill>
      <patternFill patternType="solid">
        <fgColor rgb="FF93C47D"/>
        <bgColor rgb="FF93C47D"/>
      </patternFill>
    </fill>
    <fill>
      <patternFill patternType="solid">
        <fgColor rgb="FFA4C2F4"/>
        <bgColor rgb="FFA4C2F4"/>
      </patternFill>
    </fill>
    <fill>
      <patternFill patternType="solid">
        <fgColor rgb="FFFFE599"/>
        <bgColor rgb="FFFFE599"/>
      </patternFill>
    </fill>
    <fill>
      <patternFill patternType="solid">
        <fgColor rgb="FFB4A7D6"/>
        <bgColor rgb="FFB4A7D6"/>
      </patternFill>
    </fill>
    <fill>
      <patternFill patternType="solid">
        <fgColor rgb="FFD5A6BD"/>
        <bgColor rgb="FFD5A6BD"/>
      </patternFill>
    </fill>
    <fill>
      <patternFill patternType="solid">
        <fgColor rgb="FFB6D7A8"/>
        <bgColor rgb="FFB6D7A8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/>
    </border>
  </borders>
  <cellStyleXfs count="1">
    <xf fillId="0" numFmtId="0" borderId="0" fontId="0"/>
  </cellStyleXfs>
  <cellXfs count="62">
    <xf fillId="0" numFmtId="0" borderId="0" fontId="0"/>
    <xf applyBorder="1" applyAlignment="1" fillId="2" xfId="0" numFmtId="0" borderId="1" applyFont="1" fontId="1" applyFill="1">
      <alignment horizontal="center"/>
    </xf>
    <xf applyBorder="1" applyAlignment="1" fillId="3" xfId="0" numFmtId="0" borderId="1" applyFont="1" fontId="1" applyFill="1">
      <alignment horizontal="center"/>
    </xf>
    <xf applyBorder="1" applyAlignment="1" fillId="4" xfId="0" numFmtId="0" borderId="1" applyFont="1" fontId="2" applyFill="1">
      <alignment horizontal="center"/>
    </xf>
    <xf applyBorder="1" applyAlignment="1" fillId="5" xfId="0" numFmtId="0" borderId="2" applyFont="1" fontId="2" applyFill="1">
      <alignment horizontal="center"/>
    </xf>
    <xf applyBorder="1" applyAlignment="1" fillId="6" xfId="0" numFmtId="0" borderId="1" applyFont="1" fontId="2" applyFill="1">
      <alignment horizontal="center"/>
    </xf>
    <xf applyBorder="1" applyAlignment="1" fillId="7" xfId="0" numFmtId="0" borderId="2" applyFont="1" fontId="1" applyFill="1">
      <alignment horizontal="center"/>
    </xf>
    <xf applyBorder="1" applyAlignment="1" fillId="7" xfId="0" numFmtId="0" borderId="3" applyFont="1" fontId="1">
      <alignment horizontal="center"/>
    </xf>
    <xf applyBorder="1" applyAlignment="1" fillId="7" xfId="0" numFmtId="0" borderId="4" applyFont="1" fontId="1">
      <alignment horizontal="center"/>
    </xf>
    <xf applyBorder="1" applyAlignment="1" fillId="8" xfId="0" numFmtId="0" borderId="5" applyFont="1" fontId="1" applyFill="1">
      <alignment horizontal="center"/>
    </xf>
    <xf applyBorder="1" applyAlignment="1" fillId="8" xfId="0" numFmtId="0" borderId="5" applyFont="1" fontId="2">
      <alignment horizontal="center" wrapText="1"/>
    </xf>
    <xf applyBorder="1" applyAlignment="1" fillId="9" xfId="0" numFmtId="0" borderId="2" applyFont="1" fontId="2" applyFill="1">
      <alignment horizontal="center"/>
    </xf>
    <xf applyBorder="1" applyAlignment="1" fillId="9" xfId="0" numFmtId="0" borderId="3" applyFont="1" fontId="2">
      <alignment horizontal="center"/>
    </xf>
    <xf applyBorder="1" applyAlignment="1" fillId="9" xfId="0" numFmtId="0" borderId="4" applyFont="1" fontId="2">
      <alignment horizontal="center"/>
    </xf>
    <xf applyBorder="1" applyAlignment="1" fillId="10" xfId="0" numFmtId="0" borderId="2" applyFont="1" fontId="2" applyFill="1">
      <alignment horizontal="center"/>
    </xf>
    <xf applyBorder="1" applyAlignment="1" fillId="10" xfId="0" numFmtId="0" borderId="3" applyFont="1" fontId="2">
      <alignment horizontal="center"/>
    </xf>
    <xf applyBorder="1" applyAlignment="1" fillId="10" xfId="0" numFmtId="0" borderId="4" applyFont="1" fontId="2">
      <alignment horizontal="center"/>
    </xf>
    <xf applyBorder="1" applyAlignment="1" fillId="11" xfId="0" numFmtId="0" borderId="2" applyFont="1" fontId="2" applyFill="1">
      <alignment horizontal="center"/>
    </xf>
    <xf applyBorder="1" applyAlignment="1" fillId="11" xfId="0" numFmtId="0" borderId="4" applyFont="1" fontId="2">
      <alignment horizontal="center"/>
    </xf>
    <xf applyAlignment="1" fillId="12" xfId="0" numFmtId="0" borderId="6" applyFont="1" fontId="3" applyFill="1">
      <alignment horizontal="center"/>
    </xf>
    <xf applyAlignment="1" fillId="12" xfId="0" numFmtId="0" borderId="6" applyFont="1" fontId="3">
      <alignment horizontal="center"/>
    </xf>
    <xf fillId="13" xfId="0" numFmtId="0" borderId="6" applyFont="1" fontId="3" applyFill="1"/>
    <xf applyAlignment="1" fillId="13" xfId="0" numFmtId="0" borderId="6" applyFont="1" fontId="4">
      <alignment wrapText="1"/>
    </xf>
    <xf applyAlignment="1" fillId="14" xfId="0" numFmtId="0" borderId="6" applyFont="1" fontId="4" applyFill="1">
      <alignment horizontal="center"/>
    </xf>
    <xf applyAlignment="1" fillId="14" xfId="0" numFmtId="0" borderId="6" applyFont="1" fontId="4">
      <alignment horizontal="center"/>
    </xf>
    <xf applyAlignment="1" fillId="15" xfId="0" numFmtId="0" borderId="6" applyFont="1" fontId="4" applyFill="1">
      <alignment horizontal="center"/>
    </xf>
    <xf applyAlignment="1" fillId="16" xfId="0" numFmtId="0" borderId="6" applyFont="1" fontId="4" applyFill="1">
      <alignment horizontal="center"/>
    </xf>
    <xf applyAlignment="1" fillId="12" xfId="0" numFmtId="0" borderId="6" applyFont="1" fontId="1">
      <alignment horizontal="center"/>
    </xf>
    <xf applyAlignment="1" fillId="13" xfId="0" numFmtId="0" borderId="6" applyFont="1" fontId="1">
      <alignment/>
    </xf>
    <xf applyAlignment="1" fillId="13" xfId="0" numFmtId="0" borderId="6" applyFont="1" fontId="2">
      <alignment wrapText="1"/>
    </xf>
    <xf applyAlignment="1" fillId="14" xfId="0" numFmtId="0" borderId="6" applyFont="1" fontId="2">
      <alignment horizontal="center"/>
    </xf>
    <xf applyAlignment="1" fillId="14" xfId="0" numFmtId="0" borderId="6" applyFont="1" fontId="2">
      <alignment horizontal="center"/>
    </xf>
    <xf applyAlignment="1" fillId="15" xfId="0" numFmtId="0" borderId="6" applyFont="1" fontId="2">
      <alignment horizontal="center"/>
    </xf>
    <xf applyAlignment="1" fillId="15" xfId="0" numFmtId="0" borderId="6" applyFont="1" fontId="2">
      <alignment horizontal="center"/>
    </xf>
    <xf applyAlignment="1" fillId="16" xfId="0" numFmtId="0" borderId="6" applyFont="1" fontId="2">
      <alignment horizontal="center"/>
    </xf>
    <xf applyAlignment="1" fillId="12" xfId="0" numFmtId="49" borderId="6" applyFont="1" fontId="3" applyNumberFormat="1">
      <alignment horizontal="center" wrapText="1"/>
    </xf>
    <xf applyAlignment="1" fillId="13" xfId="0" numFmtId="49" borderId="6" applyFont="1" fontId="3" applyNumberFormat="1">
      <alignment wrapText="1"/>
    </xf>
    <xf applyAlignment="1" fillId="13" xfId="0" numFmtId="0" borderId="6" applyFont="1" fontId="4">
      <alignment wrapText="1"/>
    </xf>
    <xf applyAlignment="1" fillId="15" xfId="0" numFmtId="0" borderId="6" applyFont="1" fontId="4">
      <alignment horizontal="center"/>
    </xf>
    <xf applyAlignment="1" fillId="13" xfId="0" numFmtId="49" borderId="6" applyFont="1" fontId="3" applyNumberFormat="1">
      <alignment wrapText="1"/>
    </xf>
    <xf applyAlignment="1" fillId="12" xfId="0" numFmtId="49" borderId="6" applyFont="1" fontId="1" applyNumberFormat="1">
      <alignment horizontal="center" wrapText="1"/>
    </xf>
    <xf applyAlignment="1" fillId="13" xfId="0" numFmtId="49" borderId="6" applyFont="1" fontId="1" applyNumberFormat="1">
      <alignment wrapText="1"/>
    </xf>
    <xf applyAlignment="1" fillId="13" xfId="0" numFmtId="0" borderId="6" applyFont="1" fontId="2">
      <alignment wrapText="1"/>
    </xf>
    <xf applyAlignment="1" fillId="17" xfId="0" numFmtId="49" borderId="6" applyFont="1" fontId="3" applyNumberFormat="1" applyFill="1">
      <alignment horizontal="center" wrapText="1"/>
    </xf>
    <xf applyAlignment="1" fillId="17" xfId="0" numFmtId="49" borderId="6" applyFont="1" fontId="3" applyNumberFormat="1">
      <alignment horizontal="center" wrapText="1"/>
    </xf>
    <xf applyAlignment="1" fillId="17" xfId="0" numFmtId="49" borderId="6" applyFont="1" fontId="3" applyNumberFormat="1">
      <alignment wrapText="1"/>
    </xf>
    <xf applyAlignment="1" fillId="17" xfId="0" numFmtId="0" borderId="6" applyFont="1" fontId="4">
      <alignment wrapText="1"/>
    </xf>
    <xf applyAlignment="1" fillId="17" xfId="0" numFmtId="0" borderId="6" applyFont="1" fontId="4">
      <alignment horizontal="center"/>
    </xf>
    <xf applyAlignment="1" fillId="16" xfId="0" numFmtId="49" borderId="6" applyFont="1" fontId="3" applyNumberFormat="1">
      <alignment horizontal="center" wrapText="1"/>
    </xf>
    <xf applyAlignment="1" fillId="16" xfId="0" numFmtId="49" borderId="6" applyFont="1" fontId="3" applyNumberFormat="1">
      <alignment wrapText="1"/>
    </xf>
    <xf applyAlignment="1" fillId="16" xfId="0" numFmtId="0" borderId="6" applyFont="1" fontId="4">
      <alignment wrapText="1"/>
    </xf>
    <xf applyAlignment="1" fillId="16" xfId="0" numFmtId="0" borderId="6" applyFont="1" fontId="4">
      <alignment horizontal="center"/>
    </xf>
    <xf applyAlignment="1" fillId="16" xfId="0" numFmtId="0" borderId="6" applyFont="1" fontId="2">
      <alignment horizontal="center"/>
    </xf>
    <xf applyAlignment="1" fillId="16" xfId="0" numFmtId="49" borderId="6" applyFont="1" fontId="3" applyNumberFormat="1">
      <alignment horizontal="center" wrapText="1"/>
    </xf>
    <xf applyBorder="1" applyAlignment="1" fillId="0" xfId="0" numFmtId="0" borderId="5" applyFont="1" fontId="2">
      <alignment/>
    </xf>
    <xf applyAlignment="1" fillId="12" xfId="0" numFmtId="0" borderId="6" applyFont="1" fontId="4">
      <alignment/>
    </xf>
    <xf fillId="18" xfId="0" numFmtId="0" borderId="6" applyFont="1" fontId="4" applyFill="1"/>
    <xf applyAlignment="1" fillId="0" xfId="0" numFmtId="0" borderId="6" applyFont="1" fontId="4">
      <alignment/>
    </xf>
    <xf fillId="19" xfId="0" numFmtId="0" borderId="6" applyFont="1" fontId="4" applyFill="1"/>
    <xf applyAlignment="1" fillId="13" xfId="0" numFmtId="0" borderId="6" applyFont="1" fontId="4">
      <alignment/>
    </xf>
    <xf applyAlignment="1" fillId="14" xfId="0" numFmtId="0" borderId="6" applyFont="1" fontId="4">
      <alignment/>
    </xf>
    <xf applyAlignment="1" fillId="16" xfId="0" numFmtId="0" borderId="6" applyFont="1" fontId="4">
      <alignment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drawing2.xml" Type="http://schemas.openxmlformats.org/officeDocument/2006/relationships/drawing" Id="rId1"/></Relationships>
</file>

<file path=xl/worksheets/_rels/sheet3.xml.rels><?xml version="1.0" encoding="UTF-8" standalone="yes"?><Relationships xmlns="http://schemas.openxmlformats.org/package/2006/relationships"><Relationship Target="../drawings/drawing3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3" ySplit="2.0" activePane="bottomLeft" state="frozen"/>
      <selection sqref="B4" activeCell="B4" pane="bottomLeft"/>
    </sheetView>
  </sheetViews>
  <sheetFormatPr customHeight="1" defaultColWidth="17.29" defaultRowHeight="15.75"/>
  <cols>
    <col min="1" customWidth="1" max="1" hidden="1" width="12.57"/>
    <col min="2" customWidth="1" max="2" width="6.86"/>
    <col min="3" customWidth="1" max="3" width="6.29"/>
    <col min="4" customWidth="1" max="4" width="8.71"/>
    <col min="5" customWidth="1" max="5" width="62.14"/>
    <col min="6" customWidth="1" max="6" width="20.71"/>
    <col min="7" customWidth="1" max="7" width="17.71"/>
    <col min="8" customWidth="1" max="8" width="14.71"/>
    <col min="9" customWidth="1" max="9" width="12.71"/>
    <col min="10" customWidth="1" max="10" width="8.86"/>
    <col min="11" customWidth="1" max="11" width="13.29"/>
    <col min="12" customWidth="1" max="12" width="16.57"/>
    <col min="13" customWidth="1" max="13" width="9.0"/>
    <col min="14" customWidth="1" max="14" width="13.57"/>
    <col min="15" customWidth="1" max="15" width="15.71"/>
    <col min="16" customWidth="1" max="18" width="14.29"/>
  </cols>
  <sheetData>
    <row customHeight="1" r="1" ht="12.75">
      <c t="s" s="1" r="A1">
        <v>0</v>
      </c>
      <c t="s" s="2" r="E1">
        <v>1</v>
      </c>
      <c t="s" s="3" r="G1">
        <v>2</v>
      </c>
      <c t="s" s="4" r="M1">
        <v>3</v>
      </c>
      <c t="s" s="5" r="Q1">
        <v>4</v>
      </c>
    </row>
    <row customHeight="1" r="2" ht="12.75">
      <c t="s" s="6" r="A2">
        <v>5</v>
      </c>
      <c t="s" s="7" r="B2">
        <v>6</v>
      </c>
      <c t="s" s="7" r="C2">
        <v>7</v>
      </c>
      <c t="s" s="8" r="D2">
        <v>8</v>
      </c>
      <c t="s" s="9" r="E2">
        <v>9</v>
      </c>
      <c t="s" s="10" r="F2">
        <v>10</v>
      </c>
      <c t="s" s="11" r="G2">
        <v>11</v>
      </c>
      <c t="s" s="12" r="H2">
        <v>12</v>
      </c>
      <c t="s" s="12" r="I2">
        <v>13</v>
      </c>
      <c t="s" s="12" r="J2">
        <v>14</v>
      </c>
      <c t="s" s="12" r="K2">
        <v>15</v>
      </c>
      <c t="s" s="13" r="L2">
        <v>16</v>
      </c>
      <c t="s" s="14" r="M2">
        <v>17</v>
      </c>
      <c t="s" s="15" r="N2">
        <v>18</v>
      </c>
      <c t="s" s="15" r="O2">
        <v>19</v>
      </c>
      <c t="s" s="16" r="P2">
        <v>20</v>
      </c>
      <c t="s" s="17" r="Q2">
        <v>21</v>
      </c>
      <c t="s" s="18" r="R2">
        <v>22</v>
      </c>
    </row>
    <row customHeight="1" r="3" ht="12.75">
      <c s="19" r="A3"/>
      <c s="20" r="B3"/>
      <c s="20" r="C3"/>
      <c s="20" r="D3"/>
      <c s="21" r="E3"/>
      <c s="22" r="F3"/>
      <c s="23" r="G3"/>
      <c s="23" r="H3"/>
      <c s="23" r="I3"/>
      <c s="24" r="J3"/>
      <c s="23" r="K3"/>
      <c s="23" r="L3"/>
      <c s="25" r="M3"/>
      <c s="25" r="N3"/>
      <c s="25" r="O3"/>
      <c s="25" r="P3"/>
      <c s="26" r="Q3"/>
      <c s="26" r="R3"/>
    </row>
    <row customHeight="1" r="4" ht="12.75">
      <c t="s" s="27" r="A4">
        <v>23</v>
      </c>
      <c s="27" r="B4"/>
      <c s="27" r="C4">
        <v>1.0</v>
      </c>
      <c s="27" r="D4">
        <v>1.0</v>
      </c>
      <c t="s" s="28" r="E4">
        <v>24</v>
      </c>
      <c s="29" r="F4"/>
      <c t="str" s="30" r="G4">
        <f ref="G4:I4" t="shared" si="1">AVERAGE(G5:G9)</f>
        <v>4.8</v>
      </c>
      <c t="str" s="30" r="H4">
        <f t="shared" si="1"/>
        <v>6.6</v>
      </c>
      <c t="str" s="30" r="I4">
        <f t="shared" si="1"/>
        <v>7.8</v>
      </c>
      <c t="str" s="31" r="J4">
        <f>SUM(J5:J9)</f>
        <v>14</v>
      </c>
      <c t="s" s="31" r="K4">
        <v>25</v>
      </c>
      <c t="str" s="30" r="L4">
        <f ref="L4:L9" t="shared" si="2">J4/3.5</f>
        <v>4</v>
      </c>
      <c t="str" s="32" r="M4">
        <f>SUM(M5:M9)</f>
        <v>14</v>
      </c>
      <c t="s" s="32" r="N4">
        <v>26</v>
      </c>
      <c t="str" s="32" r="O4">
        <f>AVERAGE(O5:O9)</f>
        <v>91</v>
      </c>
      <c t="str" s="33" r="P4">
        <f ref="P4:P9" t="shared" si="3">M4/3.5</f>
        <v>4</v>
      </c>
      <c t="str" s="34" r="Q4">
        <f ref="Q4:Q9" t="shared" si="4">L4-P4</f>
        <v>0</v>
      </c>
      <c t="str" s="34" r="R4">
        <f ref="R4:R9" t="shared" si="5">Q4*O4/100</f>
        <v>0</v>
      </c>
    </row>
    <row customHeight="1" r="5" ht="17.25">
      <c s="19" r="A5"/>
      <c t="s" s="35" r="B5">
        <v>27</v>
      </c>
      <c s="19" r="C5">
        <v>1.0</v>
      </c>
      <c s="19" r="D5">
        <v>1.0</v>
      </c>
      <c t="s" s="36" r="E5">
        <v>28</v>
      </c>
      <c t="s" s="37" r="F5">
        <v>29</v>
      </c>
      <c s="24" r="G5">
        <v>4.0</v>
      </c>
      <c s="24" r="H5">
        <v>4.0</v>
      </c>
      <c s="24" r="I5">
        <v>9.0</v>
      </c>
      <c s="24" r="J5">
        <v>1.0</v>
      </c>
      <c t="s" s="24" r="K5">
        <v>30</v>
      </c>
      <c t="str" s="23" r="L5">
        <f t="shared" si="2"/>
        <v>0.2857142857</v>
      </c>
      <c s="38" r="M5">
        <v>3.0</v>
      </c>
      <c t="s" s="38" r="N5">
        <v>31</v>
      </c>
      <c s="38" r="O5">
        <v>90.0</v>
      </c>
      <c t="str" s="25" r="P5">
        <f t="shared" si="3"/>
        <v>0.8571428571</v>
      </c>
      <c t="str" s="26" r="Q5">
        <f t="shared" si="4"/>
        <v>-0.5714285714</v>
      </c>
      <c t="str" s="26" r="R5">
        <f t="shared" si="5"/>
        <v>-0.5142857143</v>
      </c>
    </row>
    <row customHeight="1" r="6" ht="17.25">
      <c s="19" r="A6"/>
      <c t="s" s="35" r="B6">
        <v>32</v>
      </c>
      <c s="19" r="C6">
        <v>1.0</v>
      </c>
      <c s="19" r="D6">
        <v>1.0</v>
      </c>
      <c t="s" s="36" r="E6">
        <v>33</v>
      </c>
      <c s="37" r="F6"/>
      <c s="24" r="G6">
        <v>5.0</v>
      </c>
      <c s="24" r="H6">
        <v>4.0</v>
      </c>
      <c s="24" r="I6">
        <v>7.0</v>
      </c>
      <c s="24" r="J6">
        <v>2.0</v>
      </c>
      <c t="s" s="24" r="K6">
        <v>34</v>
      </c>
      <c t="str" s="23" r="L6">
        <f t="shared" si="2"/>
        <v>0.5714285714</v>
      </c>
      <c s="38" r="M6">
        <v>2.0</v>
      </c>
      <c t="s" s="38" r="N6">
        <v>35</v>
      </c>
      <c s="38" r="O6">
        <v>100.0</v>
      </c>
      <c t="str" s="25" r="P6">
        <f t="shared" si="3"/>
        <v>0.5714285714</v>
      </c>
      <c t="str" s="26" r="Q6">
        <f t="shared" si="4"/>
        <v>0</v>
      </c>
      <c t="str" s="26" r="R6">
        <f t="shared" si="5"/>
        <v>0</v>
      </c>
    </row>
    <row customHeight="1" r="7" ht="17.25">
      <c s="19" r="A7"/>
      <c t="s" s="35" r="B7">
        <v>36</v>
      </c>
      <c s="19" r="C7">
        <v>1.0</v>
      </c>
      <c s="19" r="D7">
        <v>1.0</v>
      </c>
      <c t="s" s="36" r="E7">
        <v>37</v>
      </c>
      <c t="s" s="37" r="F7">
        <v>38</v>
      </c>
      <c s="24" r="G7">
        <v>4.0</v>
      </c>
      <c s="24" r="H7">
        <v>7.0</v>
      </c>
      <c s="24" r="I7">
        <v>7.0</v>
      </c>
      <c s="24" r="J7">
        <v>1.0</v>
      </c>
      <c t="s" s="24" r="K7">
        <v>39</v>
      </c>
      <c t="str" s="23" r="L7">
        <f t="shared" si="2"/>
        <v>0.2857142857</v>
      </c>
      <c s="38" r="M7">
        <v>2.0</v>
      </c>
      <c t="s" s="38" r="N7">
        <v>40</v>
      </c>
      <c s="38" r="O7">
        <v>100.0</v>
      </c>
      <c t="str" s="25" r="P7">
        <f t="shared" si="3"/>
        <v>0.5714285714</v>
      </c>
      <c t="str" s="26" r="Q7">
        <f t="shared" si="4"/>
        <v>-0.2857142857</v>
      </c>
      <c t="str" s="26" r="R7">
        <f t="shared" si="5"/>
        <v>-0.2857142857</v>
      </c>
    </row>
    <row customHeight="1" r="8" ht="17.25">
      <c s="19" r="A8"/>
      <c t="s" s="35" r="B8">
        <v>41</v>
      </c>
      <c s="19" r="C8">
        <v>1.0</v>
      </c>
      <c s="19" r="D8">
        <v>1.0</v>
      </c>
      <c t="s" s="36" r="E8">
        <v>42</v>
      </c>
      <c s="37" r="F8"/>
      <c s="24" r="G8">
        <v>7.0</v>
      </c>
      <c s="24" r="H8">
        <v>9.0</v>
      </c>
      <c s="24" r="I8">
        <v>6.0</v>
      </c>
      <c s="24" r="J8">
        <v>5.0</v>
      </c>
      <c t="s" s="24" r="K8">
        <v>43</v>
      </c>
      <c t="str" s="23" r="L8">
        <f t="shared" si="2"/>
        <v>1.428571429</v>
      </c>
      <c s="38" r="M8">
        <v>4.0</v>
      </c>
      <c t="s" s="38" r="N8">
        <v>44</v>
      </c>
      <c s="38" r="O8">
        <v>75.0</v>
      </c>
      <c t="str" s="25" r="P8">
        <f t="shared" si="3"/>
        <v>1.142857143</v>
      </c>
      <c t="str" s="26" r="Q8">
        <f t="shared" si="4"/>
        <v>0.2857142857</v>
      </c>
      <c t="str" s="26" r="R8">
        <f t="shared" si="5"/>
        <v>0.2142857143</v>
      </c>
    </row>
    <row customHeight="1" r="9" ht="17.25">
      <c s="19" r="A9"/>
      <c t="s" s="35" r="B9">
        <v>45</v>
      </c>
      <c s="19" r="C9">
        <v>1.0</v>
      </c>
      <c s="19" r="D9">
        <v>1.0</v>
      </c>
      <c t="s" s="36" r="E9">
        <v>46</v>
      </c>
      <c s="37" r="F9"/>
      <c s="24" r="G9">
        <v>4.0</v>
      </c>
      <c s="24" r="H9">
        <v>9.0</v>
      </c>
      <c s="24" r="I9">
        <v>10.0</v>
      </c>
      <c s="24" r="J9">
        <v>5.0</v>
      </c>
      <c t="s" s="24" r="K9">
        <v>47</v>
      </c>
      <c t="str" s="23" r="L9">
        <f t="shared" si="2"/>
        <v>1.428571429</v>
      </c>
      <c s="38" r="M9">
        <v>3.0</v>
      </c>
      <c t="s" s="38" r="N9">
        <v>48</v>
      </c>
      <c s="38" r="O9">
        <v>90.0</v>
      </c>
      <c t="str" s="25" r="P9">
        <f t="shared" si="3"/>
        <v>0.8571428571</v>
      </c>
      <c t="str" s="26" r="Q9">
        <f t="shared" si="4"/>
        <v>0.5714285714</v>
      </c>
      <c t="str" s="26" r="R9">
        <f t="shared" si="5"/>
        <v>0.5142857143</v>
      </c>
    </row>
    <row customHeight="1" r="10" ht="17.25">
      <c s="19" r="A10"/>
      <c s="35" r="B10"/>
      <c s="19" r="C10"/>
      <c s="19" r="D10"/>
      <c s="39" r="E10"/>
      <c s="37" r="F10"/>
      <c s="24" r="G10"/>
      <c s="24" r="H10"/>
      <c s="24" r="I10"/>
      <c s="24" r="J10"/>
      <c s="23" r="K10"/>
      <c s="23" r="L10"/>
      <c s="25" r="M10"/>
      <c s="25" r="N10"/>
      <c s="25" r="O10"/>
      <c s="25" r="P10"/>
      <c s="26" r="Q10"/>
      <c s="26" r="R10"/>
    </row>
    <row customHeight="1" r="11" ht="17.25">
      <c s="19" r="A11"/>
      <c s="35" r="B11"/>
      <c s="19" r="C11"/>
      <c s="19" r="D11"/>
      <c s="39" r="E11"/>
      <c s="37" r="F11"/>
      <c s="24" r="G11"/>
      <c s="24" r="H11"/>
      <c s="24" r="I11"/>
      <c s="24" r="J11"/>
      <c s="23" r="K11"/>
      <c s="23" r="L11"/>
      <c s="25" r="M11"/>
      <c s="25" r="N11"/>
      <c s="25" r="O11"/>
      <c s="25" r="P11"/>
      <c s="26" r="Q11"/>
      <c s="26" r="R11"/>
    </row>
    <row customHeight="1" r="12" ht="17.25">
      <c s="27" r="A12"/>
      <c s="40" r="B12"/>
      <c s="27" r="C12">
        <v>2.0</v>
      </c>
      <c s="27" r="D12">
        <v>1.0</v>
      </c>
      <c t="s" s="41" r="E12">
        <v>49</v>
      </c>
      <c s="42" r="F12"/>
      <c t="str" s="30" r="G12">
        <f ref="G12:I12" t="shared" si="6">AVERAGE(G13:G18)</f>
        <v>7.833333333</v>
      </c>
      <c t="str" s="30" r="H12">
        <f t="shared" si="6"/>
        <v>5.833333333</v>
      </c>
      <c t="str" s="30" r="I12">
        <f t="shared" si="6"/>
        <v>5.5</v>
      </c>
      <c t="str" s="31" r="J12">
        <f>SUM(J13:J18)</f>
        <v>21</v>
      </c>
      <c t="s" s="31" r="K12">
        <v>50</v>
      </c>
      <c t="str" s="30" r="L12">
        <f ref="L12:L18" t="shared" si="7">J12/3.5</f>
        <v>6</v>
      </c>
      <c t="str" s="32" r="M12">
        <f>SUM(M13:M18)</f>
        <v>26</v>
      </c>
      <c t="s" s="32" r="N12">
        <v>51</v>
      </c>
      <c t="str" s="32" r="O12">
        <f>AVERAGE(O13:O18)</f>
        <v>83.33333333</v>
      </c>
      <c t="str" s="33" r="P12">
        <f ref="P12:P18" t="shared" si="8">M12/3.5</f>
        <v>7.428571429</v>
      </c>
      <c t="str" s="34" r="Q12">
        <f ref="Q12:Q18" t="shared" si="9">L12-P12</f>
        <v>-1.428571429</v>
      </c>
      <c t="str" s="34" r="R12">
        <f ref="R12:R18" t="shared" si="10">Q12*O12/100</f>
        <v>-1.19047619</v>
      </c>
    </row>
    <row customHeight="1" r="13" ht="17.25">
      <c s="19" r="A13"/>
      <c t="s" s="35" r="B13">
        <v>52</v>
      </c>
      <c s="19" r="C13">
        <v>2.0</v>
      </c>
      <c s="19" r="D13">
        <v>1.0</v>
      </c>
      <c t="s" s="36" r="E13">
        <v>53</v>
      </c>
      <c t="s" s="37" r="F13">
        <v>54</v>
      </c>
      <c s="24" r="G13">
        <v>9.0</v>
      </c>
      <c s="24" r="H13">
        <v>8.0</v>
      </c>
      <c s="24" r="I13">
        <v>7.0</v>
      </c>
      <c s="24" r="J13">
        <v>4.0</v>
      </c>
      <c t="s" s="24" r="K13">
        <v>55</v>
      </c>
      <c t="str" s="23" r="L13">
        <f t="shared" si="7"/>
        <v>1.142857143</v>
      </c>
      <c s="38" r="M13">
        <v>5.0</v>
      </c>
      <c t="s" s="38" r="N13">
        <v>56</v>
      </c>
      <c s="38" r="O13">
        <v>100.0</v>
      </c>
      <c t="str" s="25" r="P13">
        <f t="shared" si="8"/>
        <v>1.428571429</v>
      </c>
      <c t="str" s="26" r="Q13">
        <f t="shared" si="9"/>
        <v>-0.2857142857</v>
      </c>
      <c t="str" s="26" r="R13">
        <f t="shared" si="10"/>
        <v>-0.2857142857</v>
      </c>
    </row>
    <row customHeight="1" r="14" ht="17.25">
      <c s="19" r="A14"/>
      <c t="s" s="35" r="B14">
        <v>57</v>
      </c>
      <c s="19" r="C14">
        <v>2.0</v>
      </c>
      <c s="19" r="D14">
        <v>1.0</v>
      </c>
      <c t="s" s="36" r="E14">
        <v>58</v>
      </c>
      <c t="s" s="37" r="F14">
        <v>59</v>
      </c>
      <c s="24" r="G14">
        <v>7.0</v>
      </c>
      <c s="24" r="H14">
        <v>9.0</v>
      </c>
      <c s="24" r="I14">
        <v>4.0</v>
      </c>
      <c s="24" r="J14">
        <v>5.0</v>
      </c>
      <c t="s" s="24" r="K14">
        <v>60</v>
      </c>
      <c t="str" s="23" r="L14">
        <f t="shared" si="7"/>
        <v>1.428571429</v>
      </c>
      <c s="38" r="M14">
        <v>3.0</v>
      </c>
      <c t="s" s="38" r="N14">
        <v>61</v>
      </c>
      <c s="38" r="O14">
        <v>100.0</v>
      </c>
      <c t="str" s="25" r="P14">
        <f t="shared" si="8"/>
        <v>0.8571428571</v>
      </c>
      <c t="str" s="26" r="Q14">
        <f t="shared" si="9"/>
        <v>0.5714285714</v>
      </c>
      <c t="str" s="26" r="R14">
        <f t="shared" si="10"/>
        <v>0.5714285714</v>
      </c>
    </row>
    <row customHeight="1" r="15" ht="17.25">
      <c s="19" r="A15"/>
      <c t="s" s="35" r="B15">
        <v>62</v>
      </c>
      <c s="19" r="C15">
        <v>2.0</v>
      </c>
      <c s="19" r="D15">
        <v>1.0</v>
      </c>
      <c t="s" s="36" r="E15">
        <v>63</v>
      </c>
      <c t="s" s="37" r="F15">
        <v>64</v>
      </c>
      <c s="24" r="G15">
        <v>7.0</v>
      </c>
      <c s="24" r="H15">
        <v>6.0</v>
      </c>
      <c s="24" r="I15">
        <v>6.0</v>
      </c>
      <c s="24" r="J15">
        <v>3.0</v>
      </c>
      <c t="s" s="24" r="K15">
        <v>65</v>
      </c>
      <c t="str" s="23" r="L15">
        <f t="shared" si="7"/>
        <v>0.8571428571</v>
      </c>
      <c s="38" r="M15">
        <v>1.0</v>
      </c>
      <c t="s" s="38" r="N15">
        <v>66</v>
      </c>
      <c s="38" r="O15">
        <v>100.0</v>
      </c>
      <c t="str" s="25" r="P15">
        <f t="shared" si="8"/>
        <v>0.2857142857</v>
      </c>
      <c t="str" s="26" r="Q15">
        <f t="shared" si="9"/>
        <v>0.5714285714</v>
      </c>
      <c t="str" s="26" r="R15">
        <f t="shared" si="10"/>
        <v>0.5714285714</v>
      </c>
    </row>
    <row customHeight="1" r="16" ht="17.25">
      <c s="19" r="A16"/>
      <c t="s" s="35" r="B16">
        <v>67</v>
      </c>
      <c s="19" r="C16">
        <v>2.0</v>
      </c>
      <c s="19" r="D16">
        <v>1.0</v>
      </c>
      <c t="s" s="36" r="E16">
        <v>68</v>
      </c>
      <c t="s" s="37" r="F16">
        <v>69</v>
      </c>
      <c s="24" r="G16">
        <v>7.0</v>
      </c>
      <c s="24" r="H16">
        <v>3.0</v>
      </c>
      <c s="24" r="I16">
        <v>4.0</v>
      </c>
      <c s="24" r="J16">
        <v>4.0</v>
      </c>
      <c t="s" s="24" r="K16">
        <v>70</v>
      </c>
      <c t="str" s="23" r="L16">
        <f t="shared" si="7"/>
        <v>1.142857143</v>
      </c>
      <c s="38" r="M16">
        <v>4.0</v>
      </c>
      <c t="s" s="38" r="N16">
        <v>71</v>
      </c>
      <c s="38" r="O16">
        <v>80.0</v>
      </c>
      <c t="str" s="25" r="P16">
        <f t="shared" si="8"/>
        <v>1.142857143</v>
      </c>
      <c t="str" s="26" r="Q16">
        <f t="shared" si="9"/>
        <v>0</v>
      </c>
      <c t="str" s="26" r="R16">
        <f t="shared" si="10"/>
        <v>0</v>
      </c>
    </row>
    <row customHeight="1" r="17" ht="17.25">
      <c s="19" r="A17"/>
      <c t="s" s="35" r="B17">
        <v>72</v>
      </c>
      <c s="19" r="C17">
        <v>2.0</v>
      </c>
      <c s="19" r="D17">
        <v>1.0</v>
      </c>
      <c t="s" s="36" r="E17">
        <v>73</v>
      </c>
      <c s="37" r="F17"/>
      <c s="24" r="G17">
        <v>8.0</v>
      </c>
      <c s="24" r="H17">
        <v>6.0</v>
      </c>
      <c s="24" r="I17">
        <v>6.0</v>
      </c>
      <c s="24" r="J17">
        <v>2.0</v>
      </c>
      <c t="s" s="24" r="K17">
        <v>74</v>
      </c>
      <c t="str" s="23" r="L17">
        <f t="shared" si="7"/>
        <v>0.5714285714</v>
      </c>
      <c s="38" r="M17">
        <v>12.0</v>
      </c>
      <c t="s" s="38" r="N17">
        <v>75</v>
      </c>
      <c s="38" r="O17">
        <v>80.0</v>
      </c>
      <c t="str" s="25" r="P17">
        <f t="shared" si="8"/>
        <v>3.428571429</v>
      </c>
      <c t="str" s="26" r="Q17">
        <f t="shared" si="9"/>
        <v>-2.857142857</v>
      </c>
      <c t="str" s="26" r="R17">
        <f t="shared" si="10"/>
        <v>-2.285714286</v>
      </c>
    </row>
    <row customHeight="1" r="18" ht="17.25">
      <c s="19" r="A18"/>
      <c t="s" s="35" r="B18">
        <v>76</v>
      </c>
      <c s="19" r="C18">
        <v>2.0</v>
      </c>
      <c s="19" r="D18">
        <v>1.0</v>
      </c>
      <c t="s" s="36" r="E18">
        <v>77</v>
      </c>
      <c s="37" r="F18"/>
      <c s="24" r="G18">
        <v>9.0</v>
      </c>
      <c s="24" r="H18">
        <v>3.0</v>
      </c>
      <c s="24" r="I18">
        <v>6.0</v>
      </c>
      <c s="24" r="J18">
        <v>3.0</v>
      </c>
      <c t="s" s="24" r="K18">
        <v>78</v>
      </c>
      <c t="str" s="23" r="L18">
        <f t="shared" si="7"/>
        <v>0.8571428571</v>
      </c>
      <c s="38" r="M18">
        <v>1.0</v>
      </c>
      <c t="s" s="38" r="N18">
        <v>79</v>
      </c>
      <c s="38" r="O18">
        <v>40.0</v>
      </c>
      <c t="str" s="25" r="P18">
        <f t="shared" si="8"/>
        <v>0.2857142857</v>
      </c>
      <c t="str" s="26" r="Q18">
        <f t="shared" si="9"/>
        <v>0.5714285714</v>
      </c>
      <c t="str" s="26" r="R18">
        <f t="shared" si="10"/>
        <v>0.2285714286</v>
      </c>
    </row>
    <row customHeight="1" r="19" ht="17.25">
      <c s="19" r="A19"/>
      <c s="35" r="B19"/>
      <c s="19" r="C19"/>
      <c s="19" r="D19"/>
      <c s="39" r="E19"/>
      <c s="37" r="F19"/>
      <c s="24" r="G19"/>
      <c s="24" r="H19"/>
      <c s="24" r="I19"/>
      <c s="24" r="J19"/>
      <c s="23" r="K19"/>
      <c s="23" r="L19"/>
      <c s="25" r="M19"/>
      <c s="25" r="N19"/>
      <c s="25" r="O19"/>
      <c s="25" r="P19"/>
      <c s="26" r="Q19"/>
      <c s="26" r="R19"/>
    </row>
    <row customHeight="1" r="20" ht="17.25">
      <c s="19" r="A20"/>
      <c s="35" r="B20"/>
      <c s="19" r="C20"/>
      <c s="19" r="D20"/>
      <c s="39" r="E20"/>
      <c s="37" r="F20"/>
      <c s="24" r="G20"/>
      <c s="24" r="H20"/>
      <c s="24" r="I20"/>
      <c s="24" r="J20"/>
      <c s="23" r="K20"/>
      <c s="23" r="L20"/>
      <c s="25" r="M20"/>
      <c s="25" r="N20"/>
      <c s="25" r="O20"/>
      <c s="25" r="P20"/>
      <c s="26" r="Q20"/>
      <c s="26" r="R20"/>
    </row>
    <row customHeight="1" r="21" ht="17.25">
      <c s="27" r="A21"/>
      <c t="s" s="40" r="B21">
        <v>80</v>
      </c>
      <c s="27" r="C21">
        <v>3.0</v>
      </c>
      <c s="27" r="D21">
        <v>1.0</v>
      </c>
      <c t="s" s="41" r="E21">
        <v>81</v>
      </c>
      <c s="42" r="F21"/>
      <c t="str" s="30" r="G21">
        <f ref="G21:I21" t="shared" si="11">AVERAGE(G22:G25)</f>
        <v>5.75</v>
      </c>
      <c t="str" s="30" r="H21">
        <f t="shared" si="11"/>
        <v>5.25</v>
      </c>
      <c t="str" s="30" r="I21">
        <f t="shared" si="11"/>
        <v>6.25</v>
      </c>
      <c t="str" s="31" r="J21">
        <f>SUM(J22:J25)</f>
        <v>21</v>
      </c>
      <c t="s" s="31" r="K21">
        <v>82</v>
      </c>
      <c t="str" s="30" r="L21">
        <f ref="L21:L25" t="shared" si="12">J21/3.5</f>
        <v>6</v>
      </c>
      <c t="str" s="32" r="M21">
        <f>SUM(M22:M25)</f>
        <v>9</v>
      </c>
      <c t="s" s="32" r="N21">
        <v>83</v>
      </c>
      <c t="str" s="32" r="O21">
        <f>AVERAGE(O22:O25)</f>
        <v>62.5</v>
      </c>
      <c t="str" s="33" r="P21">
        <f ref="P21:P25" t="shared" si="13">M21/3.5</f>
        <v>2.571428571</v>
      </c>
      <c t="str" s="34" r="Q21">
        <f ref="Q21:Q25" t="shared" si="14">L21-P21</f>
        <v>3.428571429</v>
      </c>
      <c t="str" s="34" r="R21">
        <f ref="R21:R25" t="shared" si="15">Q21*O21/100</f>
        <v>2.142857143</v>
      </c>
    </row>
    <row customHeight="1" r="22" ht="17.25">
      <c s="19" r="A22"/>
      <c t="s" s="35" r="B22">
        <v>84</v>
      </c>
      <c s="19" r="C22">
        <v>3.0</v>
      </c>
      <c s="19" r="D22">
        <v>1.0</v>
      </c>
      <c t="s" s="36" r="E22">
        <v>85</v>
      </c>
      <c t="s" s="37" r="F22">
        <v>86</v>
      </c>
      <c s="24" r="G22">
        <v>4.0</v>
      </c>
      <c s="24" r="H22">
        <v>7.0</v>
      </c>
      <c s="24" r="I22">
        <v>5.0</v>
      </c>
      <c s="24" r="J22">
        <v>7.0</v>
      </c>
      <c t="s" s="24" r="K22">
        <v>87</v>
      </c>
      <c t="str" s="23" r="L22">
        <f t="shared" si="12"/>
        <v>2</v>
      </c>
      <c s="38" r="M22">
        <v>3.0</v>
      </c>
      <c t="s" s="38" r="N22">
        <v>88</v>
      </c>
      <c s="38" r="O22">
        <v>100.0</v>
      </c>
      <c t="str" s="25" r="P22">
        <f t="shared" si="13"/>
        <v>0.8571428571</v>
      </c>
      <c t="str" s="26" r="Q22">
        <f t="shared" si="14"/>
        <v>1.142857143</v>
      </c>
      <c t="str" s="26" r="R22">
        <f t="shared" si="15"/>
        <v>1.142857143</v>
      </c>
    </row>
    <row customHeight="1" r="23" ht="17.25">
      <c s="19" r="A23"/>
      <c t="s" s="35" r="B23">
        <v>89</v>
      </c>
      <c s="19" r="C23">
        <v>3.0</v>
      </c>
      <c s="19" r="D23">
        <v>1.0</v>
      </c>
      <c t="s" s="36" r="E23">
        <v>90</v>
      </c>
      <c t="s" s="37" r="F23">
        <v>91</v>
      </c>
      <c s="24" r="G23">
        <v>7.0</v>
      </c>
      <c s="24" r="H23">
        <v>6.0</v>
      </c>
      <c s="24" r="I23">
        <v>9.0</v>
      </c>
      <c s="24" r="J23">
        <v>5.0</v>
      </c>
      <c t="s" s="24" r="K23">
        <v>92</v>
      </c>
      <c t="str" s="23" r="L23">
        <f t="shared" si="12"/>
        <v>1.428571429</v>
      </c>
      <c s="38" r="M23">
        <v>2.0</v>
      </c>
      <c t="s" s="38" r="N23">
        <v>93</v>
      </c>
      <c s="38" r="O23">
        <v>100.0</v>
      </c>
      <c t="str" s="25" r="P23">
        <f t="shared" si="13"/>
        <v>0.5714285714</v>
      </c>
      <c t="str" s="26" r="Q23">
        <f t="shared" si="14"/>
        <v>0.8571428571</v>
      </c>
      <c t="str" s="26" r="R23">
        <f t="shared" si="15"/>
        <v>0.8571428571</v>
      </c>
    </row>
    <row customHeight="1" r="24" ht="17.25">
      <c s="19" r="A24"/>
      <c t="s" s="35" r="B24">
        <v>94</v>
      </c>
      <c s="19" r="C24">
        <v>3.0</v>
      </c>
      <c s="19" r="D24">
        <v>1.0</v>
      </c>
      <c t="s" s="36" r="E24">
        <v>95</v>
      </c>
      <c t="s" s="37" r="F24">
        <v>96</v>
      </c>
      <c s="24" r="G24">
        <v>7.0</v>
      </c>
      <c s="24" r="H24">
        <v>4.0</v>
      </c>
      <c s="24" r="I24">
        <v>6.0</v>
      </c>
      <c s="24" r="J24">
        <v>6.0</v>
      </c>
      <c t="s" s="24" r="K24">
        <v>97</v>
      </c>
      <c t="str" s="23" r="L24">
        <f t="shared" si="12"/>
        <v>1.714285714</v>
      </c>
      <c s="38" r="M24">
        <v>4.0</v>
      </c>
      <c t="s" s="38" r="N24">
        <v>98</v>
      </c>
      <c s="38" r="O24">
        <v>50.0</v>
      </c>
      <c t="str" s="25" r="P24">
        <f t="shared" si="13"/>
        <v>1.142857143</v>
      </c>
      <c t="str" s="26" r="Q24">
        <f t="shared" si="14"/>
        <v>0.5714285714</v>
      </c>
      <c t="str" s="26" r="R24">
        <f t="shared" si="15"/>
        <v>0.2857142857</v>
      </c>
    </row>
    <row customHeight="1" r="25" ht="17.25">
      <c s="19" r="A25"/>
      <c t="s" s="35" r="B25">
        <v>99</v>
      </c>
      <c s="19" r="C25">
        <v>3.0</v>
      </c>
      <c s="19" r="D25">
        <v>1.0</v>
      </c>
      <c t="s" s="36" r="E25">
        <v>100</v>
      </c>
      <c s="37" r="F25"/>
      <c s="24" r="G25">
        <v>5.0</v>
      </c>
      <c s="24" r="H25">
        <v>4.0</v>
      </c>
      <c s="24" r="I25">
        <v>5.0</v>
      </c>
      <c s="24" r="J25">
        <v>3.0</v>
      </c>
      <c t="s" s="24" r="K25">
        <v>101</v>
      </c>
      <c t="str" s="23" r="L25">
        <f t="shared" si="12"/>
        <v>0.8571428571</v>
      </c>
      <c s="38" r="M25">
        <v>0.0</v>
      </c>
      <c t="s" s="38" r="N25">
        <v>102</v>
      </c>
      <c s="38" r="O25">
        <v>0.0</v>
      </c>
      <c t="str" s="25" r="P25">
        <f t="shared" si="13"/>
        <v>0</v>
      </c>
      <c t="str" s="26" r="Q25">
        <f t="shared" si="14"/>
        <v>0.8571428571</v>
      </c>
      <c t="str" s="26" r="R25">
        <f t="shared" si="15"/>
        <v>0</v>
      </c>
    </row>
    <row customHeight="1" r="26" ht="17.25">
      <c s="19" r="A26"/>
      <c s="35" r="B26"/>
      <c s="19" r="C26"/>
      <c s="19" r="D26"/>
      <c s="39" r="E26"/>
      <c s="37" r="F26"/>
      <c s="24" r="G26"/>
      <c s="24" r="H26"/>
      <c s="24" r="I26"/>
      <c s="24" r="J26"/>
      <c s="23" r="K26"/>
      <c s="23" r="L26"/>
      <c s="25" r="M26"/>
      <c s="25" r="N26"/>
      <c s="25" r="O26"/>
      <c s="25" r="P26"/>
      <c s="26" r="Q26"/>
      <c s="26" r="R26"/>
    </row>
    <row customHeight="1" r="27" ht="17.25">
      <c s="19" r="A27"/>
      <c s="35" r="B27"/>
      <c s="19" r="C27"/>
      <c s="19" r="D27"/>
      <c s="39" r="E27"/>
      <c s="37" r="F27"/>
      <c s="24" r="G27"/>
      <c s="24" r="H27"/>
      <c s="24" r="I27"/>
      <c s="24" r="J27"/>
      <c s="23" r="K27"/>
      <c s="23" r="L27"/>
      <c s="25" r="M27"/>
      <c s="25" r="N27"/>
      <c s="25" r="O27"/>
      <c s="25" r="P27"/>
      <c s="26" r="Q27"/>
      <c s="26" r="R27"/>
    </row>
    <row customHeight="1" r="28" ht="17.25">
      <c s="27" r="A28"/>
      <c s="40" r="B28"/>
      <c s="27" r="C28">
        <v>4.0</v>
      </c>
      <c s="27" r="D28">
        <v>1.0</v>
      </c>
      <c t="s" s="41" r="E28">
        <v>103</v>
      </c>
      <c s="42" r="F28"/>
      <c t="str" s="30" r="G28">
        <f ref="G28:I28" t="shared" si="16">AVERAGE(G29:G30)</f>
        <v>6.5</v>
      </c>
      <c t="str" s="30" r="H28">
        <f t="shared" si="16"/>
        <v>2</v>
      </c>
      <c t="str" s="30" r="I28">
        <f t="shared" si="16"/>
        <v>10</v>
      </c>
      <c t="str" s="31" r="J28">
        <f>SUM(J29:J30)</f>
        <v>7</v>
      </c>
      <c t="s" s="31" r="K28">
        <v>104</v>
      </c>
      <c t="str" s="30" r="L28">
        <f ref="L28:L30" t="shared" si="17">J28/3.5</f>
        <v>2</v>
      </c>
      <c t="str" s="32" r="M28">
        <f>SUM(M29:M30)</f>
        <v>14</v>
      </c>
      <c t="s" s="32" r="N28">
        <v>105</v>
      </c>
      <c t="str" s="32" r="O28">
        <f>AVERAGE(O29:O30)</f>
        <v>82.5</v>
      </c>
      <c t="str" s="33" r="P28">
        <f ref="P28:P30" t="shared" si="18">M28/3.5</f>
        <v>4</v>
      </c>
      <c t="str" s="34" r="Q28">
        <f ref="Q28:Q30" t="shared" si="19">L28-P28</f>
        <v>-2</v>
      </c>
      <c t="str" s="34" r="R28">
        <f ref="R28:R30" t="shared" si="20">Q28*O28/100</f>
        <v>-1.65</v>
      </c>
    </row>
    <row customHeight="1" r="29" ht="17.25">
      <c s="19" r="A29"/>
      <c t="s" s="35" r="B29">
        <v>106</v>
      </c>
      <c s="19" r="C29">
        <v>4.0</v>
      </c>
      <c s="19" r="D29">
        <v>1.0</v>
      </c>
      <c t="s" s="36" r="E29">
        <v>107</v>
      </c>
      <c s="37" r="F29"/>
      <c s="24" r="G29">
        <v>7.0</v>
      </c>
      <c s="24" r="H29">
        <v>2.0</v>
      </c>
      <c s="24" r="I29">
        <v>10.0</v>
      </c>
      <c s="24" r="J29">
        <v>3.5</v>
      </c>
      <c t="s" s="24" r="K29">
        <v>108</v>
      </c>
      <c t="str" s="23" r="L29">
        <f t="shared" si="17"/>
        <v>1</v>
      </c>
      <c s="38" r="M29">
        <v>8.0</v>
      </c>
      <c t="s" s="38" r="N29">
        <v>109</v>
      </c>
      <c s="38" r="O29">
        <v>95.0</v>
      </c>
      <c t="str" s="25" r="P29">
        <f t="shared" si="18"/>
        <v>2.285714286</v>
      </c>
      <c t="str" s="26" r="Q29">
        <f t="shared" si="19"/>
        <v>-1.285714286</v>
      </c>
      <c t="str" s="26" r="R29">
        <f t="shared" si="20"/>
        <v>-1.221428571</v>
      </c>
    </row>
    <row customHeight="1" r="30" ht="17.25">
      <c s="19" r="A30"/>
      <c t="s" s="35" r="B30">
        <v>110</v>
      </c>
      <c s="19" r="C30">
        <v>4.0</v>
      </c>
      <c s="19" r="D30">
        <v>1.0</v>
      </c>
      <c t="s" s="36" r="E30">
        <v>111</v>
      </c>
      <c s="37" r="F30"/>
      <c s="24" r="G30">
        <v>6.0</v>
      </c>
      <c s="24" r="H30">
        <v>2.0</v>
      </c>
      <c s="24" r="I30">
        <v>10.0</v>
      </c>
      <c s="24" r="J30">
        <v>3.5</v>
      </c>
      <c t="s" s="24" r="K30">
        <v>112</v>
      </c>
      <c t="str" s="23" r="L30">
        <f t="shared" si="17"/>
        <v>1</v>
      </c>
      <c s="38" r="M30">
        <v>6.0</v>
      </c>
      <c t="s" s="38" r="N30">
        <v>113</v>
      </c>
      <c s="38" r="O30">
        <v>70.0</v>
      </c>
      <c t="str" s="25" r="P30">
        <f t="shared" si="18"/>
        <v>1.714285714</v>
      </c>
      <c t="str" s="26" r="Q30">
        <f t="shared" si="19"/>
        <v>-0.7142857143</v>
      </c>
      <c t="str" s="26" r="R30">
        <f t="shared" si="20"/>
        <v>-0.5</v>
      </c>
    </row>
    <row customHeight="1" r="31" ht="17.25">
      <c s="19" r="A31"/>
      <c s="35" r="B31"/>
      <c s="19" r="C31"/>
      <c s="19" r="D31"/>
      <c s="39" r="E31"/>
      <c s="37" r="F31"/>
      <c s="24" r="G31"/>
      <c s="24" r="H31"/>
      <c s="24" r="I31"/>
      <c s="24" r="J31"/>
      <c s="23" r="K31"/>
      <c s="23" r="L31"/>
      <c s="38" r="M31"/>
      <c s="25" r="N31"/>
      <c s="25" r="O31"/>
      <c s="25" r="P31"/>
      <c s="26" r="Q31"/>
      <c s="26" r="R31"/>
    </row>
    <row customHeight="1" r="32" ht="17.25">
      <c s="19" r="A32"/>
      <c s="35" r="B32"/>
      <c s="19" r="C32"/>
      <c s="19" r="D32"/>
      <c s="39" r="E32"/>
      <c s="37" r="F32"/>
      <c s="24" r="G32"/>
      <c s="24" r="H32"/>
      <c s="24" r="I32"/>
      <c s="24" r="J32"/>
      <c s="23" r="K32"/>
      <c s="23" r="L32"/>
      <c s="38" r="M32"/>
      <c s="25" r="N32"/>
      <c s="25" r="O32"/>
      <c s="25" r="P32"/>
      <c s="26" r="Q32"/>
      <c s="26" r="R32"/>
    </row>
    <row customHeight="1" r="33" ht="17.25">
      <c s="27" r="A33"/>
      <c s="40" r="B33"/>
      <c s="27" r="C33">
        <v>5.0</v>
      </c>
      <c s="27" r="D33">
        <v>1.0</v>
      </c>
      <c t="s" s="41" r="E33">
        <v>114</v>
      </c>
      <c s="42" r="F33"/>
      <c t="str" s="30" r="G33">
        <f ref="G33:I33" t="shared" si="21">AVERAGE(G34:G36)</f>
        <v>5.666666667</v>
      </c>
      <c t="str" s="30" r="H33">
        <f t="shared" si="21"/>
        <v>2.333333333</v>
      </c>
      <c t="str" s="30" r="I33">
        <f t="shared" si="21"/>
        <v>7.666666667</v>
      </c>
      <c t="str" s="31" r="J33">
        <f>SUM(J34:J36)</f>
        <v>21</v>
      </c>
      <c t="s" s="31" r="K33">
        <v>115</v>
      </c>
      <c t="str" s="30" r="L33">
        <f ref="L33:L36" t="shared" si="22">J33/3.5</f>
        <v>6</v>
      </c>
      <c t="str" s="32" r="M33">
        <f>SUM(M34:M38)</f>
        <v>31.5</v>
      </c>
      <c t="s" s="32" r="N33">
        <v>116</v>
      </c>
      <c t="str" s="32" r="O33">
        <f>AVERAGE(O34:O36)</f>
        <v>50</v>
      </c>
      <c t="str" s="33" r="P33">
        <f ref="P33:P36" t="shared" si="23">M33/3.5</f>
        <v>9</v>
      </c>
      <c t="str" s="34" r="Q33">
        <f ref="Q33:Q36" t="shared" si="24">L33-P33</f>
        <v>-3</v>
      </c>
      <c t="str" s="34" r="R33">
        <f ref="R33:R36" t="shared" si="25">Q33*O33/100</f>
        <v>-1.5</v>
      </c>
    </row>
    <row customHeight="1" r="34" ht="17.25">
      <c s="19" r="A34"/>
      <c t="s" s="35" r="B34">
        <v>117</v>
      </c>
      <c s="19" r="C34">
        <v>5.0</v>
      </c>
      <c s="19" r="D34">
        <v>1.0</v>
      </c>
      <c t="s" s="36" r="E34">
        <v>118</v>
      </c>
      <c s="37" r="F34"/>
      <c s="24" r="G34">
        <v>7.0</v>
      </c>
      <c s="24" r="H34">
        <v>2.0</v>
      </c>
      <c s="24" r="I34">
        <v>10.0</v>
      </c>
      <c s="24" r="J34">
        <v>7.0</v>
      </c>
      <c t="s" s="24" r="K34">
        <v>119</v>
      </c>
      <c t="str" s="23" r="L34">
        <f t="shared" si="22"/>
        <v>2</v>
      </c>
      <c s="38" r="M34">
        <v>25.0</v>
      </c>
      <c t="s" s="38" r="N34">
        <v>120</v>
      </c>
      <c s="38" r="O34">
        <v>80.0</v>
      </c>
      <c t="str" s="25" r="P34">
        <f t="shared" si="23"/>
        <v>7.142857143</v>
      </c>
      <c t="str" s="26" r="Q34">
        <f t="shared" si="24"/>
        <v>-5.142857143</v>
      </c>
      <c t="str" s="26" r="R34">
        <f t="shared" si="25"/>
        <v>-4.114285714</v>
      </c>
    </row>
    <row customHeight="1" r="35" ht="17.25">
      <c s="19" r="A35"/>
      <c t="s" s="35" r="B35">
        <v>121</v>
      </c>
      <c s="19" r="C35">
        <v>5.0</v>
      </c>
      <c s="19" r="D35">
        <v>1.0</v>
      </c>
      <c t="s" s="36" r="E35">
        <v>122</v>
      </c>
      <c s="37" r="F35"/>
      <c s="24" r="G35">
        <v>6.0</v>
      </c>
      <c s="24" r="H35">
        <v>2.0</v>
      </c>
      <c s="24" r="I35">
        <v>8.0</v>
      </c>
      <c s="24" r="J35">
        <v>7.0</v>
      </c>
      <c t="s" s="24" r="K35">
        <v>123</v>
      </c>
      <c t="str" s="23" r="L35">
        <f t="shared" si="22"/>
        <v>2</v>
      </c>
      <c s="38" r="M35">
        <v>6.5</v>
      </c>
      <c t="s" s="38" r="N35">
        <v>124</v>
      </c>
      <c s="38" r="O35">
        <v>70.0</v>
      </c>
      <c t="str" s="25" r="P35">
        <f t="shared" si="23"/>
        <v>1.857142857</v>
      </c>
      <c t="str" s="26" r="Q35">
        <f t="shared" si="24"/>
        <v>0.1428571429</v>
      </c>
      <c t="str" s="26" r="R35">
        <f t="shared" si="25"/>
        <v>0.1</v>
      </c>
    </row>
    <row customHeight="1" r="36" ht="17.25">
      <c s="19" r="A36"/>
      <c t="s" s="35" r="B36">
        <v>125</v>
      </c>
      <c s="19" r="C36">
        <v>5.0</v>
      </c>
      <c s="19" r="D36">
        <v>1.0</v>
      </c>
      <c t="s" s="36" r="E36">
        <v>126</v>
      </c>
      <c s="37" r="F36"/>
      <c s="24" r="G36">
        <v>4.0</v>
      </c>
      <c s="24" r="H36">
        <v>3.0</v>
      </c>
      <c s="24" r="I36">
        <v>5.0</v>
      </c>
      <c s="24" r="J36">
        <v>7.0</v>
      </c>
      <c t="s" s="24" r="K36">
        <v>127</v>
      </c>
      <c t="str" s="23" r="L36">
        <f t="shared" si="22"/>
        <v>2</v>
      </c>
      <c s="38" r="M36">
        <v>0.0</v>
      </c>
      <c t="s" s="38" r="N36">
        <v>128</v>
      </c>
      <c s="38" r="O36">
        <v>0.0</v>
      </c>
      <c t="str" s="25" r="P36">
        <f t="shared" si="23"/>
        <v>0</v>
      </c>
      <c t="str" s="26" r="Q36">
        <f t="shared" si="24"/>
        <v>2</v>
      </c>
      <c t="str" s="26" r="R36">
        <f t="shared" si="25"/>
        <v>0</v>
      </c>
    </row>
    <row customHeight="1" r="37" ht="17.25">
      <c s="19" r="A37"/>
      <c s="35" r="B37"/>
      <c s="19" r="C37"/>
      <c s="19" r="D37"/>
      <c s="39" r="E37"/>
      <c s="37" r="F37"/>
      <c s="24" r="G37"/>
      <c s="24" r="H37"/>
      <c s="24" r="I37"/>
      <c s="24" r="J37"/>
      <c s="23" r="K37"/>
      <c s="23" r="L37"/>
      <c s="38" r="M37"/>
      <c s="25" r="N37"/>
      <c s="25" r="O37"/>
      <c s="25" r="P37"/>
      <c s="26" r="Q37"/>
      <c s="26" r="R37"/>
    </row>
    <row customHeight="1" r="38" ht="17.25">
      <c s="19" r="A38"/>
      <c s="35" r="B38"/>
      <c s="19" r="C38"/>
      <c s="19" r="D38"/>
      <c s="39" r="E38"/>
      <c s="37" r="F38"/>
      <c s="24" r="G38"/>
      <c s="24" r="H38"/>
      <c s="24" r="I38"/>
      <c s="24" r="J38"/>
      <c s="23" r="K38"/>
      <c s="23" r="L38"/>
      <c s="38" r="M38"/>
      <c s="25" r="N38"/>
      <c s="25" r="O38"/>
      <c s="25" r="P38"/>
      <c s="26" r="Q38"/>
      <c s="26" r="R38"/>
    </row>
    <row customHeight="1" r="39" ht="17.25">
      <c s="27" r="A39"/>
      <c s="40" r="B39"/>
      <c s="27" r="C39">
        <v>6.0</v>
      </c>
      <c s="27" r="D39">
        <v>1.0</v>
      </c>
      <c t="s" s="41" r="E39">
        <v>129</v>
      </c>
      <c s="42" r="F39"/>
      <c t="str" s="30" r="G39">
        <f ref="G39:I39" t="shared" si="26">AVERAGE(G40:G41)</f>
        <v>8</v>
      </c>
      <c t="str" s="30" r="H39">
        <f t="shared" si="26"/>
        <v>4</v>
      </c>
      <c t="str" s="30" r="I39">
        <f t="shared" si="26"/>
        <v>5</v>
      </c>
      <c t="str" s="31" r="J39">
        <f>SUM(J40:J41)</f>
        <v>14</v>
      </c>
      <c t="s" s="31" r="K39">
        <v>130</v>
      </c>
      <c t="str" s="30" r="L39">
        <f ref="L39:L41" t="shared" si="27">J39/3.5</f>
        <v>4</v>
      </c>
      <c t="str" s="32" r="M39">
        <f>SUM(M40:M41)</f>
        <v>0</v>
      </c>
      <c t="s" s="32" r="N39">
        <v>131</v>
      </c>
      <c t="str" s="32" r="O39">
        <f>AVEDEV(O40:O41)</f>
        <v>5</v>
      </c>
      <c t="str" s="33" r="P39">
        <f ref="P39:P41" t="shared" si="28">M39/3.5</f>
        <v>0</v>
      </c>
      <c t="str" s="34" r="Q39">
        <f ref="Q39:Q41" t="shared" si="29">L39-P39</f>
        <v>4</v>
      </c>
      <c t="str" s="34" r="R39">
        <f ref="R39:R41" t="shared" si="30">Q39*O39/100</f>
        <v>0.2</v>
      </c>
    </row>
    <row customHeight="1" r="40" ht="17.25">
      <c s="19" r="A40"/>
      <c t="s" s="35" r="B40">
        <v>132</v>
      </c>
      <c s="19" r="C40">
        <v>6.0</v>
      </c>
      <c s="19" r="D40">
        <v>1.0</v>
      </c>
      <c t="s" s="36" r="E40">
        <v>133</v>
      </c>
      <c s="37" r="F40"/>
      <c s="24" r="G40">
        <v>8.0</v>
      </c>
      <c s="24" r="H40">
        <v>6.0</v>
      </c>
      <c s="24" r="I40">
        <v>5.0</v>
      </c>
      <c s="24" r="J40">
        <v>7.0</v>
      </c>
      <c t="s" s="24" r="K40">
        <v>134</v>
      </c>
      <c t="str" s="23" r="L40">
        <f t="shared" si="27"/>
        <v>2</v>
      </c>
      <c s="38" r="M40">
        <v>0.0</v>
      </c>
      <c t="s" s="38" r="N40">
        <v>135</v>
      </c>
      <c s="38" r="O40">
        <v>0.0</v>
      </c>
      <c t="str" s="25" r="P40">
        <f t="shared" si="28"/>
        <v>0</v>
      </c>
      <c t="str" s="26" r="Q40">
        <f t="shared" si="29"/>
        <v>2</v>
      </c>
      <c t="str" s="26" r="R40">
        <f t="shared" si="30"/>
        <v>0</v>
      </c>
    </row>
    <row customHeight="1" r="41" ht="17.25">
      <c s="19" r="A41"/>
      <c t="s" s="35" r="B41">
        <v>136</v>
      </c>
      <c s="19" r="C41">
        <v>6.0</v>
      </c>
      <c s="19" r="D41">
        <v>1.0</v>
      </c>
      <c t="s" s="36" r="E41">
        <v>137</v>
      </c>
      <c s="37" r="F41"/>
      <c s="24" r="G41">
        <v>8.0</v>
      </c>
      <c s="24" r="H41">
        <v>2.0</v>
      </c>
      <c s="24" r="I41">
        <v>5.0</v>
      </c>
      <c s="24" r="J41">
        <v>7.0</v>
      </c>
      <c t="s" s="24" r="K41">
        <v>138</v>
      </c>
      <c t="str" s="23" r="L41">
        <f t="shared" si="27"/>
        <v>2</v>
      </c>
      <c s="38" r="M41">
        <v>0.0</v>
      </c>
      <c t="s" s="38" r="N41">
        <v>139</v>
      </c>
      <c s="38" r="O41">
        <v>10.0</v>
      </c>
      <c t="str" s="25" r="P41">
        <f t="shared" si="28"/>
        <v>0</v>
      </c>
      <c t="str" s="26" r="Q41">
        <f t="shared" si="29"/>
        <v>2</v>
      </c>
      <c t="str" s="26" r="R41">
        <f t="shared" si="30"/>
        <v>0.2</v>
      </c>
    </row>
    <row customHeight="1" r="42" ht="17.25">
      <c s="19" r="A42"/>
      <c s="35" r="B42"/>
      <c s="19" r="C42"/>
      <c s="19" r="D42"/>
      <c s="39" r="E42"/>
      <c s="37" r="F42"/>
      <c s="24" r="G42"/>
      <c s="24" r="H42"/>
      <c s="24" r="I42"/>
      <c s="24" r="J42"/>
      <c s="23" r="K42"/>
      <c s="23" r="L42"/>
      <c s="38" r="M42"/>
      <c s="25" r="N42"/>
      <c s="25" r="O42"/>
      <c s="25" r="P42"/>
      <c s="26" r="Q42"/>
      <c s="26" r="R42"/>
    </row>
    <row customHeight="1" r="43" ht="17.25">
      <c s="19" r="A43"/>
      <c s="35" r="B43"/>
      <c s="19" r="C43"/>
      <c s="19" r="D43"/>
      <c s="39" r="E43"/>
      <c s="37" r="F43"/>
      <c s="24" r="G43"/>
      <c s="24" r="H43"/>
      <c s="24" r="I43"/>
      <c s="24" r="J43"/>
      <c s="23" r="K43"/>
      <c s="23" r="L43"/>
      <c s="25" r="M43"/>
      <c s="25" r="N43"/>
      <c s="25" r="O43"/>
      <c s="25" r="P43"/>
      <c s="26" r="Q43"/>
      <c s="26" r="R43"/>
    </row>
    <row customHeight="1" r="44" ht="17.25">
      <c s="27" r="A44"/>
      <c s="40" r="B44"/>
      <c s="27" r="C44">
        <v>7.0</v>
      </c>
      <c s="27" r="D44">
        <v>1.0</v>
      </c>
      <c t="s" s="41" r="E44">
        <v>140</v>
      </c>
      <c s="42" r="F44"/>
      <c t="str" s="30" r="G44">
        <f ref="G44:I44" t="shared" si="31">AVERAGE(G45:G48)</f>
        <v>8.5</v>
      </c>
      <c t="str" s="30" r="H44">
        <f t="shared" si="31"/>
        <v>6</v>
      </c>
      <c t="str" s="30" r="I44">
        <f t="shared" si="31"/>
        <v>10</v>
      </c>
      <c t="str" s="31" r="J44">
        <f>SUM(J45:J48)</f>
        <v>24.5</v>
      </c>
      <c t="s" s="31" r="K44">
        <v>141</v>
      </c>
      <c t="str" s="30" r="L44">
        <f ref="L44:L48" t="shared" si="32">J44/3.5</f>
        <v>7</v>
      </c>
      <c t="str" s="32" r="M44">
        <f>SUM(M45:M48)</f>
        <v>24.5</v>
      </c>
      <c t="s" s="32" r="N44">
        <v>142</v>
      </c>
      <c t="str" s="32" r="O44">
        <f>AVERAGE(O45:O48)</f>
        <v>87.5</v>
      </c>
      <c t="str" s="33" r="P44">
        <f ref="P44:P48" t="shared" si="33">M44/3.5</f>
        <v>7</v>
      </c>
      <c t="str" s="34" r="Q44">
        <f ref="Q44:Q48" t="shared" si="34">L44-P44</f>
        <v>0</v>
      </c>
      <c t="str" s="34" r="R44">
        <f ref="R44:R48" t="shared" si="35">Q44*O44/100</f>
        <v>0</v>
      </c>
    </row>
    <row customHeight="1" r="45" ht="17.25">
      <c s="19" r="A45"/>
      <c t="s" s="35" r="B45">
        <v>143</v>
      </c>
      <c s="19" r="C45">
        <v>7.0</v>
      </c>
      <c s="19" r="D45">
        <v>1.0</v>
      </c>
      <c t="s" s="36" r="E45">
        <v>144</v>
      </c>
      <c s="37" r="F45"/>
      <c s="24" r="G45">
        <v>8.0</v>
      </c>
      <c s="24" r="H45">
        <v>6.0</v>
      </c>
      <c s="24" r="I45">
        <v>10.0</v>
      </c>
      <c s="24" r="J45">
        <v>3.5</v>
      </c>
      <c t="s" s="24" r="K45">
        <v>145</v>
      </c>
      <c t="str" s="23" r="L45">
        <f t="shared" si="32"/>
        <v>1</v>
      </c>
      <c s="38" r="M45">
        <v>5.0</v>
      </c>
      <c t="s" s="38" r="N45">
        <v>146</v>
      </c>
      <c s="38" r="O45">
        <v>100.0</v>
      </c>
      <c t="str" s="25" r="P45">
        <f t="shared" si="33"/>
        <v>1.428571429</v>
      </c>
      <c t="str" s="26" r="Q45">
        <f t="shared" si="34"/>
        <v>-0.4285714286</v>
      </c>
      <c t="str" s="26" r="R45">
        <f t="shared" si="35"/>
        <v>-0.4285714286</v>
      </c>
    </row>
    <row customHeight="1" r="46" ht="17.25">
      <c s="19" r="A46"/>
      <c t="s" s="35" r="B46">
        <v>147</v>
      </c>
      <c s="19" r="C46">
        <v>7.0</v>
      </c>
      <c s="19" r="D46">
        <v>1.0</v>
      </c>
      <c t="s" s="36" r="E46">
        <v>148</v>
      </c>
      <c s="37" r="F46"/>
      <c s="24" r="G46">
        <v>10.0</v>
      </c>
      <c s="24" r="H46">
        <v>7.0</v>
      </c>
      <c s="24" r="I46">
        <v>10.0</v>
      </c>
      <c s="24" r="J46">
        <v>5.0</v>
      </c>
      <c t="s" s="24" r="K46">
        <v>149</v>
      </c>
      <c t="str" s="23" r="L46">
        <f t="shared" si="32"/>
        <v>1.428571429</v>
      </c>
      <c s="38" r="M46">
        <v>2.0</v>
      </c>
      <c t="s" s="38" r="N46">
        <v>150</v>
      </c>
      <c s="38" r="O46">
        <v>90.0</v>
      </c>
      <c t="str" s="25" r="P46">
        <f t="shared" si="33"/>
        <v>0.5714285714</v>
      </c>
      <c t="str" s="26" r="Q46">
        <f t="shared" si="34"/>
        <v>0.8571428571</v>
      </c>
      <c t="str" s="26" r="R46">
        <f t="shared" si="35"/>
        <v>0.7714285714</v>
      </c>
    </row>
    <row customHeight="1" r="47" ht="17.25">
      <c s="19" r="A47"/>
      <c t="s" s="35" r="B47">
        <v>151</v>
      </c>
      <c s="19" r="C47">
        <v>7.0</v>
      </c>
      <c s="19" r="D47">
        <v>1.0</v>
      </c>
      <c t="s" s="36" r="E47">
        <v>152</v>
      </c>
      <c t="s" s="37" r="F47">
        <v>153</v>
      </c>
      <c s="24" r="G47">
        <v>9.0</v>
      </c>
      <c s="24" r="H47">
        <v>8.0</v>
      </c>
      <c s="24" r="I47">
        <v>10.0</v>
      </c>
      <c s="24" r="J47">
        <v>9.0</v>
      </c>
      <c t="s" s="24" r="K47">
        <v>154</v>
      </c>
      <c t="str" s="23" r="L47">
        <f t="shared" si="32"/>
        <v>2.571428571</v>
      </c>
      <c s="38" r="M47">
        <v>15.5</v>
      </c>
      <c t="s" s="38" r="N47">
        <v>155</v>
      </c>
      <c s="38" r="O47">
        <v>80.0</v>
      </c>
      <c t="str" s="25" r="P47">
        <f t="shared" si="33"/>
        <v>4.428571429</v>
      </c>
      <c t="str" s="26" r="Q47">
        <f t="shared" si="34"/>
        <v>-1.857142857</v>
      </c>
      <c t="str" s="26" r="R47">
        <f t="shared" si="35"/>
        <v>-1.485714286</v>
      </c>
    </row>
    <row customHeight="1" r="48" ht="17.25">
      <c s="19" r="A48"/>
      <c t="s" s="35" r="B48">
        <v>156</v>
      </c>
      <c s="19" r="C48">
        <v>7.0</v>
      </c>
      <c s="19" r="D48">
        <v>1.0</v>
      </c>
      <c t="s" s="36" r="E48">
        <v>157</v>
      </c>
      <c s="37" r="F48"/>
      <c s="24" r="G48">
        <v>7.0</v>
      </c>
      <c s="24" r="H48">
        <v>3.0</v>
      </c>
      <c s="24" r="I48">
        <v>10.0</v>
      </c>
      <c s="24" r="J48">
        <v>7.0</v>
      </c>
      <c t="s" s="24" r="K48">
        <v>158</v>
      </c>
      <c t="str" s="23" r="L48">
        <f t="shared" si="32"/>
        <v>2</v>
      </c>
      <c s="38" r="M48">
        <v>2.0</v>
      </c>
      <c t="s" s="38" r="N48">
        <v>159</v>
      </c>
      <c s="38" r="O48">
        <v>80.0</v>
      </c>
      <c t="str" s="25" r="P48">
        <f t="shared" si="33"/>
        <v>0.5714285714</v>
      </c>
      <c t="str" s="26" r="Q48">
        <f t="shared" si="34"/>
        <v>1.428571429</v>
      </c>
      <c t="str" s="26" r="R48">
        <f t="shared" si="35"/>
        <v>1.142857143</v>
      </c>
    </row>
    <row customHeight="1" r="49" ht="17.25">
      <c s="19" r="A49"/>
      <c s="35" r="B49"/>
      <c s="19" r="C49"/>
      <c s="19" r="D49"/>
      <c s="39" r="E49"/>
      <c s="37" r="F49"/>
      <c s="24" r="G49"/>
      <c s="24" r="H49"/>
      <c s="24" r="I49"/>
      <c s="24" r="J49"/>
      <c s="23" r="K49"/>
      <c s="23" r="L49"/>
      <c s="25" r="M49"/>
      <c s="25" r="N49"/>
      <c s="25" r="O49"/>
      <c s="25" r="P49"/>
      <c s="26" r="Q49"/>
      <c s="26" r="R49"/>
    </row>
    <row customHeight="1" r="50" ht="17.25">
      <c s="19" r="A50"/>
      <c s="35" r="B50"/>
      <c s="19" r="C50"/>
      <c s="19" r="D50"/>
      <c s="39" r="E50"/>
      <c s="37" r="F50"/>
      <c s="24" r="G50"/>
      <c s="24" r="H50"/>
      <c s="24" r="I50"/>
      <c s="24" r="J50"/>
      <c s="23" r="K50"/>
      <c s="23" r="L50"/>
      <c s="25" r="M50"/>
      <c s="25" r="N50"/>
      <c s="25" r="O50"/>
      <c s="25" r="P50"/>
      <c s="26" r="Q50"/>
      <c s="26" r="R50"/>
    </row>
    <row customHeight="1" r="51" ht="15.0">
      <c s="19" r="A51"/>
      <c s="43" r="B51"/>
      <c s="44" r="C51"/>
      <c s="44" r="D51"/>
      <c s="45" r="E51"/>
      <c s="46" r="F51"/>
      <c s="47" r="G51"/>
      <c s="47" r="H51"/>
      <c s="47" r="I51"/>
      <c s="47" r="J51"/>
      <c s="47" r="K51"/>
      <c s="47" r="L51"/>
      <c s="47" r="M51"/>
      <c s="47" r="N51"/>
      <c s="47" r="O51"/>
      <c s="47" r="P51"/>
      <c s="47" r="Q51"/>
      <c s="47" r="R51"/>
    </row>
    <row customHeight="1" r="52" ht="15.0">
      <c s="19" r="A52"/>
      <c s="48" r="B52"/>
      <c s="48" r="C52"/>
      <c s="48" r="D52"/>
      <c s="49" r="E52"/>
      <c s="50" r="F52"/>
      <c s="51" r="G52"/>
      <c s="26" r="H52"/>
      <c t="s" s="52" r="I52">
        <v>160</v>
      </c>
      <c t="str" s="26" r="J52">
        <f>SUM(J4,J12,J28,J33,J39,J44,J21)</f>
        <v>122.5</v>
      </c>
      <c s="26" r="K52"/>
      <c s="51" r="L52">
        <v>35.0</v>
      </c>
      <c t="str" s="26" r="M52">
        <f>SUM(M4,M12,M28,M33,M39,M44,M21)</f>
        <v>119</v>
      </c>
      <c s="26" r="N52"/>
      <c s="26" r="O52"/>
      <c t="str" s="26" r="P52">
        <f ref="P52:R52" t="shared" si="36">SUM(P39,P33,P28,P12,P4,P44,P21)</f>
        <v>34</v>
      </c>
      <c t="str" s="34" r="Q52">
        <f t="shared" si="36"/>
        <v>1</v>
      </c>
      <c t="str" s="34" r="R52">
        <f t="shared" si="36"/>
        <v>-1.997619048</v>
      </c>
    </row>
    <row customHeight="1" r="53" ht="15.0">
      <c s="19" r="A53"/>
      <c s="48" r="B53"/>
      <c s="53" r="C53"/>
      <c s="48" r="D53"/>
      <c s="49" r="E53"/>
      <c s="50" r="F53"/>
      <c s="26" r="G53"/>
      <c s="26" r="H53"/>
      <c t="s" s="52" r="I53">
        <v>161</v>
      </c>
      <c t="str" s="26" r="J53">
        <f>122.5</f>
        <v>122.5</v>
      </c>
      <c s="26" r="K53"/>
      <c s="51" r="L53">
        <v>35.0</v>
      </c>
      <c s="51" r="M53">
        <v>98.0</v>
      </c>
      <c s="26" r="N53"/>
      <c s="26" r="O53"/>
      <c s="51" r="P53">
        <v>28.0</v>
      </c>
      <c s="26" r="Q53"/>
      <c s="26" r="R53"/>
    </row>
    <row customHeight="1" r="54" ht="15.0">
      <c s="19" r="A54"/>
      <c s="48" r="B54"/>
      <c s="53" r="C54"/>
      <c s="53" r="D54"/>
      <c s="49" r="E54"/>
      <c s="50" r="F54"/>
      <c s="26" r="G54"/>
      <c s="26" r="H54"/>
      <c t="s" s="52" r="I54">
        <v>162</v>
      </c>
      <c t="str" s="26" r="J54">
        <f>J53-J52</f>
        <v>0</v>
      </c>
      <c s="26" r="K54"/>
      <c t="str" s="26" r="L54">
        <f ref="L54:M54" t="shared" si="37">L53-L52</f>
        <v>0</v>
      </c>
      <c t="str" s="26" r="M54">
        <f t="shared" si="37"/>
        <v>-21</v>
      </c>
      <c s="26" r="N54"/>
      <c s="26" r="O54"/>
      <c t="str" s="26" r="P54">
        <f>P53-P52</f>
        <v>-6</v>
      </c>
      <c s="26" r="Q54"/>
      <c s="26" r="R54"/>
    </row>
    <row customHeight="1" r="55" ht="15.0">
      <c s="19" r="A55"/>
      <c s="48" r="B55"/>
      <c s="53" r="C55"/>
      <c s="53" r="D55"/>
      <c s="49" r="E55"/>
      <c s="50" r="F55"/>
      <c s="26" r="G55"/>
      <c s="26" r="H55"/>
      <c s="26" r="I55"/>
      <c s="26" r="J55"/>
      <c s="26" r="K55"/>
      <c s="26" r="L55"/>
      <c s="26" r="M55"/>
      <c s="26" r="N55"/>
      <c s="26" r="O55"/>
      <c s="26" r="P55"/>
      <c s="26" r="Q55"/>
      <c s="26" r="R55"/>
    </row>
  </sheetData>
  <mergeCells count="5">
    <mergeCell ref="E1:F1"/>
    <mergeCell ref="A1:D1"/>
    <mergeCell ref="G1:L1"/>
    <mergeCell ref="M1:P1"/>
    <mergeCell ref="Q1:R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21.71"/>
    <col min="2" customWidth="1" max="2" width="21.86"/>
    <col min="3" customWidth="1" max="3" width="51.14"/>
    <col min="6" customWidth="1" max="6" width="42.43"/>
  </cols>
  <sheetData>
    <row r="1">
      <c t="s" s="54" r="A1">
        <v>163</v>
      </c>
      <c t="s" s="54" r="B1">
        <v>164</v>
      </c>
      <c t="s" s="54" r="C1">
        <v>165</v>
      </c>
      <c t="s" s="54" r="E1">
        <v>166</v>
      </c>
      <c t="s" s="54" r="F1">
        <v>167</v>
      </c>
    </row>
    <row r="2">
      <c t="s" s="55" r="A2">
        <v>168</v>
      </c>
      <c t="s" s="55" r="B2">
        <v>169</v>
      </c>
      <c t="s" s="55" r="C2">
        <v>170</v>
      </c>
    </row>
    <row r="3">
      <c t="s" s="55" r="A3">
        <v>171</v>
      </c>
      <c t="s" s="55" r="B3">
        <v>172</v>
      </c>
      <c t="s" s="55" r="C3">
        <v>173</v>
      </c>
      <c s="56" r="E3"/>
      <c t="s" s="57" r="F3">
        <v>174</v>
      </c>
    </row>
    <row r="4">
      <c t="s" s="55" r="A4">
        <v>175</v>
      </c>
      <c t="s" s="55" r="B4">
        <v>176</v>
      </c>
      <c t="s" s="55" r="C4">
        <v>177</v>
      </c>
      <c s="58" r="E4"/>
      <c t="s" s="57" r="F4">
        <v>178</v>
      </c>
    </row>
    <row r="5">
      <c t="s" s="55" r="A5">
        <v>179</v>
      </c>
      <c t="s" s="55" r="B5">
        <v>180</v>
      </c>
      <c t="s" s="55" r="C5">
        <v>181</v>
      </c>
    </row>
    <row r="6">
      <c t="s" s="59" r="A6">
        <v>182</v>
      </c>
      <c t="s" s="59" r="B6">
        <v>183</v>
      </c>
      <c t="s" s="59" r="C6">
        <v>184</v>
      </c>
    </row>
    <row r="7">
      <c t="s" s="59" r="A7">
        <v>185</v>
      </c>
      <c t="s" s="59" r="B7">
        <v>186</v>
      </c>
      <c t="s" s="59" r="C7">
        <v>187</v>
      </c>
    </row>
    <row r="8">
      <c t="s" s="60" r="A8">
        <v>188</v>
      </c>
      <c t="s" s="60" r="B8">
        <v>189</v>
      </c>
      <c t="s" s="60" r="C8">
        <v>190</v>
      </c>
    </row>
    <row r="9">
      <c t="s" s="60" r="A9">
        <v>191</v>
      </c>
      <c t="s" s="60" r="B9">
        <v>192</v>
      </c>
      <c t="s" s="60" r="C9">
        <v>193</v>
      </c>
    </row>
    <row r="10">
      <c t="s" s="60" r="A10">
        <v>194</v>
      </c>
      <c t="s" s="60" r="B10">
        <v>195</v>
      </c>
      <c t="s" s="60" r="C10">
        <v>196</v>
      </c>
    </row>
    <row r="11">
      <c t="s" s="60" r="A11">
        <v>197</v>
      </c>
      <c t="s" s="60" r="B11">
        <v>198</v>
      </c>
      <c t="s" s="60" r="C11">
        <v>199</v>
      </c>
    </row>
    <row r="12">
      <c t="s" s="60" r="A12">
        <v>200</v>
      </c>
      <c t="s" s="60" r="B12">
        <v>201</v>
      </c>
      <c t="s" s="60" r="C12">
        <v>202</v>
      </c>
    </row>
    <row r="13">
      <c t="s" s="60" r="A13">
        <v>203</v>
      </c>
      <c t="s" s="60" r="B13">
        <v>204</v>
      </c>
      <c t="s" s="60" r="C13">
        <v>205</v>
      </c>
    </row>
    <row r="14">
      <c t="s" s="60" r="A14">
        <v>206</v>
      </c>
      <c t="s" s="60" r="B14">
        <v>207</v>
      </c>
      <c t="s" s="60" r="C14">
        <v>208</v>
      </c>
    </row>
    <row r="15">
      <c t="s" s="60" r="A15">
        <v>209</v>
      </c>
      <c t="s" s="60" r="B15">
        <v>210</v>
      </c>
      <c t="s" s="60" r="C15">
        <v>211</v>
      </c>
    </row>
    <row r="16">
      <c t="s" s="60" r="A16">
        <v>212</v>
      </c>
      <c t="s" s="60" r="B16">
        <v>213</v>
      </c>
      <c t="s" s="60" r="C16">
        <v>214</v>
      </c>
    </row>
    <row r="17">
      <c t="s" s="60" r="A17">
        <v>215</v>
      </c>
      <c t="s" s="60" r="B17">
        <v>216</v>
      </c>
      <c t="s" s="60" r="C17">
        <v>217</v>
      </c>
    </row>
    <row r="18">
      <c t="s" s="61" r="A18">
        <v>218</v>
      </c>
      <c t="s" s="61" r="B18">
        <v>219</v>
      </c>
      <c t="s" s="61" r="C18">
        <v>220</v>
      </c>
    </row>
    <row r="19">
      <c t="s" s="61" r="A19">
        <v>221</v>
      </c>
      <c t="s" s="61" r="B19">
        <v>222</v>
      </c>
      <c t="s" s="61" r="C19">
        <v>223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sheetData>
    <row r="1">
      <c t="s" s="57" r="A1">
        <v>224</v>
      </c>
    </row>
  </sheetData>
  <drawing r:id="rId1"/>
</worksheet>
</file>